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eral\Promocao PRR i05\DPRPI\MUN.02 Hans Isler\MUN.02 Concurso de conceção - Lançamento\MUN.02 Peças para publicação\"/>
    </mc:Choice>
  </mc:AlternateContent>
  <bookViews>
    <workbookView xWindow="0" yWindow="0" windowWidth="20100" windowHeight="9372" activeTab="2"/>
  </bookViews>
  <sheets>
    <sheet name="Conceitos &amp; Instruções" sheetId="3" r:id="rId1"/>
    <sheet name="Áreas máximas" sheetId="6" r:id="rId2"/>
    <sheet name="Q. Geral" sheetId="2" r:id="rId3"/>
    <sheet name="Q. Edifício A" sheetId="4" r:id="rId4"/>
    <sheet name="Q. Edifício B" sheetId="7" r:id="rId5"/>
    <sheet name="Q. Edifício C" sheetId="8" r:id="rId6"/>
    <sheet name="Listas" sheetId="5" state="hidden" r:id="rId7"/>
  </sheets>
  <definedNames>
    <definedName name="_xlnm.Print_Area" localSheetId="1">'Áreas máximas'!$A$1:$N$10</definedName>
    <definedName name="_xlnm.Print_Area" localSheetId="0">'Conceitos &amp; Instruções'!$A$1:$B$24</definedName>
    <definedName name="_xlnm.Print_Area" localSheetId="3">'Q. Edifício A'!$A$1:$P$87</definedName>
    <definedName name="_xlnm.Print_Area" localSheetId="4">'Q. Edifício B'!$A$1:$P$87</definedName>
    <definedName name="_xlnm.Print_Area" localSheetId="5">'Q. Edifício C'!$A$1:$P$87</definedName>
    <definedName name="_xlnm.Print_Area" localSheetId="2">'Q. Geral'!$A$1:$O$27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8" i="2"/>
  <c r="B19" i="2"/>
  <c r="B20" i="2"/>
  <c r="B21" i="2"/>
  <c r="B22" i="2"/>
  <c r="B25" i="2"/>
  <c r="B27" i="2"/>
  <c r="B16" i="2"/>
  <c r="B9" i="2"/>
  <c r="B8" i="2"/>
  <c r="B7" i="2"/>
  <c r="B6" i="2"/>
  <c r="B5" i="2"/>
  <c r="F16" i="2"/>
  <c r="F9" i="2"/>
  <c r="J16" i="2"/>
  <c r="J9" i="2"/>
  <c r="N16" i="2"/>
  <c r="N9" i="2"/>
  <c r="N85" i="8" l="1"/>
  <c r="L85" i="8"/>
  <c r="L87" i="8" s="1"/>
  <c r="J85" i="8"/>
  <c r="J87" i="8" s="1"/>
  <c r="H85" i="8"/>
  <c r="H87" i="8" s="1"/>
  <c r="F85" i="8"/>
  <c r="F87" i="8" s="1"/>
  <c r="B85" i="8"/>
  <c r="N78" i="8"/>
  <c r="L78" i="8"/>
  <c r="J78" i="8"/>
  <c r="H78" i="8"/>
  <c r="F78" i="8"/>
  <c r="B78" i="8"/>
  <c r="N71" i="8"/>
  <c r="L71" i="8"/>
  <c r="J71" i="8"/>
  <c r="H71" i="8"/>
  <c r="F71" i="8"/>
  <c r="B71" i="8"/>
  <c r="N62" i="8"/>
  <c r="L62" i="8"/>
  <c r="J62" i="8"/>
  <c r="H62" i="8"/>
  <c r="F62" i="8"/>
  <c r="B62" i="8"/>
  <c r="N53" i="8"/>
  <c r="L53" i="8"/>
  <c r="J53" i="8"/>
  <c r="H53" i="8"/>
  <c r="F53" i="8"/>
  <c r="B53" i="8"/>
  <c r="N44" i="8"/>
  <c r="L44" i="8"/>
  <c r="J44" i="8"/>
  <c r="H44" i="8"/>
  <c r="F44" i="8"/>
  <c r="B44" i="8"/>
  <c r="O35" i="8"/>
  <c r="O44" i="8" s="1"/>
  <c r="O87" i="8" s="1"/>
  <c r="N35" i="8"/>
  <c r="L35" i="8"/>
  <c r="J35" i="8"/>
  <c r="H35" i="8"/>
  <c r="F35" i="8"/>
  <c r="B35" i="8"/>
  <c r="O18" i="8"/>
  <c r="N18" i="8"/>
  <c r="L18" i="8"/>
  <c r="J18" i="8"/>
  <c r="H18" i="8"/>
  <c r="F18" i="8"/>
  <c r="B18" i="8"/>
  <c r="O10" i="8"/>
  <c r="L10" i="8"/>
  <c r="J10" i="8"/>
  <c r="H10" i="8"/>
  <c r="F10" i="8"/>
  <c r="B10" i="8"/>
  <c r="N9" i="8"/>
  <c r="N7" i="8"/>
  <c r="N10" i="8" s="1"/>
  <c r="N85" i="7"/>
  <c r="L85" i="7"/>
  <c r="J85" i="7"/>
  <c r="J87" i="7" s="1"/>
  <c r="H85" i="7"/>
  <c r="F85" i="7"/>
  <c r="F87" i="7" s="1"/>
  <c r="B85" i="7"/>
  <c r="N78" i="7"/>
  <c r="L78" i="7"/>
  <c r="J78" i="7"/>
  <c r="H78" i="7"/>
  <c r="F78" i="7"/>
  <c r="B78" i="7"/>
  <c r="N71" i="7"/>
  <c r="L71" i="7"/>
  <c r="L87" i="7" s="1"/>
  <c r="J71" i="7"/>
  <c r="H71" i="7"/>
  <c r="F71" i="7"/>
  <c r="B71" i="7"/>
  <c r="N62" i="7"/>
  <c r="L62" i="7"/>
  <c r="J62" i="7"/>
  <c r="H62" i="7"/>
  <c r="F62" i="7"/>
  <c r="B62" i="7"/>
  <c r="N53" i="7"/>
  <c r="L53" i="7"/>
  <c r="J53" i="7"/>
  <c r="H53" i="7"/>
  <c r="F53" i="7"/>
  <c r="B53" i="7"/>
  <c r="N44" i="7"/>
  <c r="L44" i="7"/>
  <c r="J44" i="7"/>
  <c r="H44" i="7"/>
  <c r="F44" i="7"/>
  <c r="B44" i="7"/>
  <c r="O35" i="7"/>
  <c r="O44" i="7" s="1"/>
  <c r="O87" i="7" s="1"/>
  <c r="N35" i="7"/>
  <c r="L35" i="7"/>
  <c r="J35" i="7"/>
  <c r="H35" i="7"/>
  <c r="H87" i="7" s="1"/>
  <c r="F35" i="7"/>
  <c r="B35" i="7"/>
  <c r="O18" i="7"/>
  <c r="N18" i="7"/>
  <c r="L18" i="7"/>
  <c r="J18" i="7"/>
  <c r="H18" i="7"/>
  <c r="F18" i="7"/>
  <c r="B18" i="7"/>
  <c r="O10" i="7"/>
  <c r="L10" i="7"/>
  <c r="J10" i="7"/>
  <c r="H10" i="7"/>
  <c r="F10" i="7"/>
  <c r="B10" i="7"/>
  <c r="N9" i="7"/>
  <c r="N7" i="7"/>
  <c r="N10" i="7" s="1"/>
  <c r="N87" i="8" l="1"/>
  <c r="N87" i="7"/>
  <c r="N87" i="4"/>
  <c r="N71" i="4"/>
  <c r="N78" i="4"/>
  <c r="N85" i="4"/>
  <c r="O44" i="4"/>
  <c r="O10" i="4"/>
  <c r="L10" i="4"/>
  <c r="F10" i="4"/>
  <c r="N18" i="4"/>
  <c r="N35" i="4"/>
  <c r="N44" i="4"/>
  <c r="N53" i="4"/>
  <c r="N62" i="4"/>
  <c r="L44" i="4"/>
  <c r="J44" i="4"/>
  <c r="H44" i="4"/>
  <c r="F44" i="4"/>
  <c r="J10" i="4"/>
  <c r="H10" i="4"/>
  <c r="O18" i="4"/>
  <c r="L18" i="4"/>
  <c r="J18" i="4"/>
  <c r="H18" i="4"/>
  <c r="F18" i="4"/>
  <c r="F35" i="4"/>
  <c r="H35" i="4"/>
  <c r="J35" i="4"/>
  <c r="L35" i="4"/>
  <c r="O35" i="4"/>
  <c r="N9" i="4"/>
  <c r="N7" i="4"/>
  <c r="N10" i="4" l="1"/>
  <c r="J9" i="6"/>
  <c r="J7" i="6"/>
  <c r="H9" i="6"/>
  <c r="H7" i="6"/>
  <c r="D9" i="6"/>
  <c r="D7" i="6"/>
  <c r="L9" i="6"/>
  <c r="F9" i="6"/>
  <c r="B9" i="6"/>
  <c r="L7" i="6"/>
  <c r="F7" i="6"/>
  <c r="B7" i="6"/>
  <c r="B85" i="4" l="1"/>
  <c r="B78" i="4"/>
  <c r="B71" i="4"/>
  <c r="B62" i="4"/>
  <c r="B53" i="4"/>
  <c r="B44" i="4"/>
  <c r="B35" i="4"/>
  <c r="B18" i="4"/>
  <c r="B10" i="4"/>
  <c r="C79" i="5" l="1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B13" i="2"/>
  <c r="B12" i="2"/>
  <c r="B10" i="2"/>
  <c r="L78" i="4"/>
  <c r="J78" i="4"/>
  <c r="H78" i="4"/>
  <c r="L85" i="4"/>
  <c r="J85" i="4"/>
  <c r="H85" i="4"/>
  <c r="L53" i="4"/>
  <c r="J53" i="4"/>
  <c r="H53" i="4"/>
  <c r="L62" i="4"/>
  <c r="J62" i="4"/>
  <c r="H62" i="4"/>
  <c r="L71" i="4"/>
  <c r="J71" i="4"/>
  <c r="H71" i="4"/>
  <c r="F62" i="4" l="1"/>
  <c r="F71" i="4"/>
  <c r="F78" i="4"/>
  <c r="O87" i="4"/>
  <c r="H87" i="4"/>
  <c r="F53" i="4"/>
  <c r="J87" i="4"/>
  <c r="F85" i="4"/>
  <c r="F87" i="4" l="1"/>
  <c r="L87" i="4"/>
</calcChain>
</file>

<file path=xl/sharedStrings.xml><?xml version="1.0" encoding="utf-8"?>
<sst xmlns="http://schemas.openxmlformats.org/spreadsheetml/2006/main" count="1225" uniqueCount="135">
  <si>
    <t>EDIFÍCIO A</t>
  </si>
  <si>
    <t>EDIFÍCIO B</t>
  </si>
  <si>
    <t>N.º DE PISOS EM CAVE</t>
  </si>
  <si>
    <t>T1</t>
  </si>
  <si>
    <t>T2</t>
  </si>
  <si>
    <t>T3</t>
  </si>
  <si>
    <t>N.º DE PISOS ACIMA DO SOLO</t>
  </si>
  <si>
    <t>ESTACIONAMENTO</t>
  </si>
  <si>
    <t>ÁREA BRUTA DE CONSTRUÇÃO ACIMA DO SOLO</t>
  </si>
  <si>
    <t>ÁREA BRUTA DE CONSTRUÇÃO EM CAVE</t>
  </si>
  <si>
    <t>TOTAL DE ÁREA BRUTA DE CONSTRUÇÃO</t>
  </si>
  <si>
    <t>N.º DE LUGARES DE ESTACIONAMENTO COBERTO</t>
  </si>
  <si>
    <t>PISO 2</t>
  </si>
  <si>
    <t>N.º DE ESTACIONAMENTO DE BICICLETAS</t>
  </si>
  <si>
    <t>PISO 3</t>
  </si>
  <si>
    <t>PISO 4</t>
  </si>
  <si>
    <t>PISO</t>
  </si>
  <si>
    <t>ÁREA BRUTA  PRIVATIVA</t>
  </si>
  <si>
    <t>ÁREA BRUTA  DEPENDENTE</t>
  </si>
  <si>
    <t>ÁREA DO LOTE</t>
  </si>
  <si>
    <t>ARRECADAÇÕES</t>
  </si>
  <si>
    <t>CEDÊNCIA DE ÁREA AO DOMINIO PÚBLICO</t>
  </si>
  <si>
    <t>CIRCULAÇÃO</t>
  </si>
  <si>
    <t>ÁREA TÉCNICA</t>
  </si>
  <si>
    <t>SERVIÇOS COMUNS</t>
  </si>
  <si>
    <t xml:space="preserve">TOTAL DE ÁREA BRUTA DE CONSTRUÇÃO </t>
  </si>
  <si>
    <t>A</t>
  </si>
  <si>
    <t>ÁREA DO LOGRADOURO</t>
  </si>
  <si>
    <t>B</t>
  </si>
  <si>
    <t>C</t>
  </si>
  <si>
    <t>D</t>
  </si>
  <si>
    <t xml:space="preserve">SUPERFÍCIE DE PERMEÁVEL VERDE </t>
  </si>
  <si>
    <t>ÍNDICE DE UTILIZAÇÃO LÍQUIDO (IUL)</t>
  </si>
  <si>
    <t>E</t>
  </si>
  <si>
    <t>F</t>
  </si>
  <si>
    <t>G</t>
  </si>
  <si>
    <t>ÍNDICE DE OCUPAÇÃO (IO)</t>
  </si>
  <si>
    <t>H</t>
  </si>
  <si>
    <t>N.º TOTAL DE FOGOS</t>
  </si>
  <si>
    <t>I</t>
  </si>
  <si>
    <t>J</t>
  </si>
  <si>
    <t>K</t>
  </si>
  <si>
    <t>L</t>
  </si>
  <si>
    <t>M</t>
  </si>
  <si>
    <t>N</t>
  </si>
  <si>
    <t>O</t>
  </si>
  <si>
    <t>P</t>
  </si>
  <si>
    <t>N.º DE ESTACIONAMENTO AUTOMÓVEL NO LOTE</t>
  </si>
  <si>
    <t>N.º DE ESTACIONAMENTO AUTOMOVEL A DESCOBERTO</t>
  </si>
  <si>
    <t>Q</t>
  </si>
  <si>
    <t>R</t>
  </si>
  <si>
    <t>S</t>
  </si>
  <si>
    <t>N.º DE ESTACIONAMENTO AUTOMOVEL COBERTO</t>
  </si>
  <si>
    <t>T</t>
  </si>
  <si>
    <t>TERRAÇO</t>
  </si>
  <si>
    <t>N.º DE ESTACIONAMENTO AUTOMÓVEL NA VIA PÚBLICA</t>
  </si>
  <si>
    <t>N.º TOTAL DE T1</t>
  </si>
  <si>
    <t>N.º TOTAL DE T2</t>
  </si>
  <si>
    <t>N.º TOTAL DE T3</t>
  </si>
  <si>
    <r>
      <t>m</t>
    </r>
    <r>
      <rPr>
        <vertAlign val="superscript"/>
        <sz val="9"/>
        <rFont val="Calibri Light"/>
        <family val="2"/>
      </rPr>
      <t>2</t>
    </r>
  </si>
  <si>
    <t>EDIFÍCIO C</t>
  </si>
  <si>
    <t>Base</t>
  </si>
  <si>
    <t xml:space="preserve">+ 6% </t>
  </si>
  <si>
    <t xml:space="preserve">+ 12% </t>
  </si>
  <si>
    <t>ÁREA BRUTA DE CONSTRUÇÃO</t>
  </si>
  <si>
    <t>CONCEITOS</t>
  </si>
  <si>
    <t>Tipologia</t>
  </si>
  <si>
    <t>Superfície total medida pelo perímetro exterior e eixos das paredes ou outros elementos separadores da fracção incluindo varandas privativas.</t>
  </si>
  <si>
    <t>PISO 0</t>
  </si>
  <si>
    <t>PISO 1</t>
  </si>
  <si>
    <t>CAVE -1</t>
  </si>
  <si>
    <t>CAVE -2</t>
  </si>
  <si>
    <t>USO</t>
  </si>
  <si>
    <t>HABITAÇÃO</t>
  </si>
  <si>
    <t>COMÉRCIO</t>
  </si>
  <si>
    <t>SERVIÇOS</t>
  </si>
  <si>
    <t>TIPO LOGIA</t>
  </si>
  <si>
    <t>ESTACIONAMENTO AUTOMÓVEL</t>
  </si>
  <si>
    <t xml:space="preserve">ÁREA BRUTA
TOTAL </t>
  </si>
  <si>
    <t>ÁREA
COMUM</t>
  </si>
  <si>
    <t>U</t>
  </si>
  <si>
    <t>V</t>
  </si>
  <si>
    <t>W</t>
  </si>
  <si>
    <t>X</t>
  </si>
  <si>
    <t>SÓTÃO</t>
  </si>
  <si>
    <t>TOTAL EDIFÍCIO A</t>
  </si>
  <si>
    <t>QUANTI DADE</t>
  </si>
  <si>
    <t>Majoração limite aplicável à média da área dos fogos na tipologia em cada edifício, ou seja, para cada tipologia no edifício a área média não pode exceder aquele limite.</t>
  </si>
  <si>
    <t>Majoração limite aplicável para a área máxima do fogo na tipologia, ou seja, para cada tipologia a área do fogo não pode exceder aquele limite.</t>
  </si>
  <si>
    <t>T4</t>
  </si>
  <si>
    <t>T5</t>
  </si>
  <si>
    <t>T0</t>
  </si>
  <si>
    <t>Fração</t>
  </si>
  <si>
    <t>Y</t>
  </si>
  <si>
    <t>Z</t>
  </si>
  <si>
    <t>ÁREA DE IMPLANTAÇÃO (AI)</t>
  </si>
  <si>
    <t>Projecção horizontal dos edifícios delimitada pelo perímetro dos pisos mais salientes, excluindo varandas e platibandas.</t>
  </si>
  <si>
    <t>Quociente da área de implantação (AI) pela área do lote (AL).</t>
  </si>
  <si>
    <t>ÁREA BRUTA PRIVATIVA (ABP)</t>
  </si>
  <si>
    <t>ÁREA BRUTA DEPENDENTE (ABD)</t>
  </si>
  <si>
    <t>Quociente da área bruta de construção acima do solo (ABC-AS) pela área do lote (AL).</t>
  </si>
  <si>
    <t>Uso</t>
  </si>
  <si>
    <t>QUOTA PARTE DA ÁREA COMUM</t>
  </si>
  <si>
    <t>ID FRAÇÃO</t>
  </si>
  <si>
    <t>GALERIA PÚBLICA</t>
  </si>
  <si>
    <r>
      <t>m</t>
    </r>
    <r>
      <rPr>
        <vertAlign val="superscript"/>
        <sz val="10"/>
        <rFont val="Calibri Light"/>
        <family val="2"/>
        <scheme val="major"/>
      </rPr>
      <t>2</t>
    </r>
  </si>
  <si>
    <t>Valores máximos por tipologia de acordo com a Portaria n.º 65/2019</t>
  </si>
  <si>
    <t>T´5</t>
  </si>
  <si>
    <t>N.º TOTAL DE T0</t>
  </si>
  <si>
    <t>N.º TOTAL DE T4</t>
  </si>
  <si>
    <t>N.º TOTAL DE T5</t>
  </si>
  <si>
    <r>
      <t>m</t>
    </r>
    <r>
      <rPr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</si>
  <si>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 Light"/>
        <family val="2"/>
        <scheme val="major"/>
      </rPr>
      <t>2</t>
    </r>
  </si>
  <si>
    <r>
      <t>m</t>
    </r>
    <r>
      <rPr>
        <b/>
        <vertAlign val="superscript"/>
        <sz val="9"/>
        <rFont val="Calibri"/>
        <family val="2"/>
        <scheme val="minor"/>
      </rPr>
      <t>2</t>
    </r>
  </si>
  <si>
    <r>
      <t>m</t>
    </r>
    <r>
      <rPr>
        <b/>
        <vertAlign val="superscript"/>
        <sz val="10"/>
        <rFont val="Calibri"/>
        <family val="2"/>
        <scheme val="minor"/>
      </rPr>
      <t>2</t>
    </r>
  </si>
  <si>
    <t>GLOBAL</t>
  </si>
  <si>
    <t>ÁREA DO TERRENO</t>
  </si>
  <si>
    <t>Q. GERAL</t>
  </si>
  <si>
    <t>INSTRUÇÕES</t>
  </si>
  <si>
    <t>ÁREAS MÁXIMAS</t>
  </si>
  <si>
    <r>
      <t xml:space="preserve">As áreas máximas são as que se encontram definidas na portaria que regula a Habitação a Custos Controlados, a qual pode ser consultada em: </t>
    </r>
    <r>
      <rPr>
        <u/>
        <sz val="10"/>
        <color theme="1"/>
        <rFont val="Calibri Light"/>
        <family val="2"/>
        <scheme val="major"/>
      </rPr>
      <t>https://www.portaldahabitacao.pt/habitacao-a-custos-controlados</t>
    </r>
  </si>
  <si>
    <t>Para facilitar a análise do projeto, a organização e a formatação do presente ficheiro devem manter-se inalteradas.</t>
  </si>
  <si>
    <t>ORGANIZAÇÃO E FORMATAÇÃO</t>
  </si>
  <si>
    <t>TOTAL EDIFÍCIO C</t>
  </si>
  <si>
    <t>TOTAL EDIFÍCIO B</t>
  </si>
  <si>
    <t>Q. EDIFÍCIO X</t>
  </si>
  <si>
    <t>IMPRESÃO E ENTREGA</t>
  </si>
  <si>
    <t>Os dados inseridos em cada separador (sheet) "Q. Edifício X" deverão ser replicados na folha "Q. Geral", mesmo que a proposta seja composta apenas por um edifício.
Devem ser acrescentadas ou eliminadas as células relativas aos edifícios ou espaços, em função da quantidade de edifícios propostos e das características de cada um desses edifícios.</t>
  </si>
  <si>
    <t>Apenas devem ser impressas para pdf o separador "Q. Geral" e os separadores relativos aos edifícios ("Q. Edifício A", "Q. Edifício B", etc…)</t>
  </si>
  <si>
    <t>Áreas cobertas e fechadas de uso exclusivo da fracção não integradas nesta, ainda que constituam partes comuns, mesmo que situadas no exterior do edifício  cujas utilizações são acessórias relativamente ao uso a que se destina a fracção, arrecadações, as instalações para animais, os sótãos ou caves acessíveis e terraços, desde que não integrados na área bruta privativa, não se incluindo estacionamento para o caso em concreto.</t>
  </si>
  <si>
    <t>O separador (sheet) do quadro de edifício deve ser replicado para cada um dos edifícios previstos, seguindo a designação proposta - A, B, C, D, etc.
Cada habitação, área autónoma para comércio, serviços  ou outras áreas que sejam previstas, devem ter uma linha individualizada, acrescentando-se ou eliminando-se as linhas sempre que necessário.
Os separadores desnecessários ("Conceitos &amp; Instruções", "Áreas máximas") podem ser eliminados.</t>
  </si>
  <si>
    <t>ÁREA DE IMPLANTAÇÃO ACIMA DO SOLO</t>
  </si>
  <si>
    <t>ÁREA DE IMPLANTAÇÃO ACIMA DO SOLO (AI-AS)</t>
  </si>
  <si>
    <t>Área de Implantação de acordo com o definido no Decreto Regulamentar n.º 5/2019, de 27 de setembro.</t>
  </si>
  <si>
    <t>ÁREA DE IMPLANTAÇÃO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</si>
</sst>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5" x14ac:knownFonts="1"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vertAlign val="superscript"/>
      <sz val="9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vertAlign val="superscript"/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vertAlign val="superscript"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u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5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1" xfId="0" applyFont="1" applyFill="1" applyBorder="1"/>
    <xf numFmtId="0" fontId="1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2" fontId="11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 applyAlignment="1"/>
    <xf numFmtId="0" fontId="15" fillId="0" borderId="0" xfId="0" applyFont="1"/>
    <xf numFmtId="0" fontId="17" fillId="0" borderId="0" xfId="0" applyFont="1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9" xfId="0" applyFont="1" applyBorder="1"/>
    <xf numFmtId="0" fontId="9" fillId="0" borderId="9" xfId="0" applyFont="1" applyBorder="1" applyAlignment="1">
      <alignment horizontal="left"/>
    </xf>
    <xf numFmtId="4" fontId="21" fillId="0" borderId="9" xfId="0" applyNumberFormat="1" applyFont="1" applyBorder="1" applyAlignment="1">
      <alignment horizontal="right" indent="2"/>
    </xf>
    <xf numFmtId="0" fontId="20" fillId="0" borderId="0" xfId="0" applyFont="1" applyBorder="1"/>
    <xf numFmtId="0" fontId="20" fillId="0" borderId="0" xfId="0" applyFont="1" applyAlignment="1">
      <alignment horizontal="left"/>
    </xf>
    <xf numFmtId="0" fontId="26" fillId="0" borderId="0" xfId="0" applyFont="1" applyAlignment="1"/>
    <xf numFmtId="0" fontId="28" fillId="0" borderId="9" xfId="0" applyFont="1" applyBorder="1" applyAlignment="1">
      <alignment horizontal="left"/>
    </xf>
    <xf numFmtId="0" fontId="13" fillId="0" borderId="0" xfId="0" applyFont="1"/>
    <xf numFmtId="0" fontId="22" fillId="0" borderId="6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0" fillId="0" borderId="0" xfId="0" applyFont="1" applyFill="1"/>
    <xf numFmtId="0" fontId="22" fillId="0" borderId="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left"/>
    </xf>
    <xf numFmtId="10" fontId="22" fillId="0" borderId="2" xfId="1" applyNumberFormat="1" applyFont="1" applyFill="1" applyBorder="1" applyAlignment="1">
      <alignment horizontal="center"/>
    </xf>
    <xf numFmtId="0" fontId="22" fillId="0" borderId="0" xfId="0" applyFont="1" applyFill="1"/>
    <xf numFmtId="0" fontId="29" fillId="0" borderId="0" xfId="0" applyFont="1"/>
    <xf numFmtId="0" fontId="22" fillId="3" borderId="2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left"/>
    </xf>
    <xf numFmtId="10" fontId="22" fillId="3" borderId="2" xfId="1" applyNumberFormat="1" applyFont="1" applyFill="1" applyBorder="1" applyAlignment="1">
      <alignment horizontal="center"/>
    </xf>
    <xf numFmtId="0" fontId="28" fillId="0" borderId="9" xfId="0" applyFont="1" applyFill="1" applyBorder="1" applyAlignment="1">
      <alignment horizontal="left"/>
    </xf>
    <xf numFmtId="0" fontId="8" fillId="0" borderId="9" xfId="0" applyFont="1" applyFill="1" applyBorder="1"/>
    <xf numFmtId="0" fontId="9" fillId="0" borderId="9" xfId="0" applyFont="1" applyFill="1" applyBorder="1" applyAlignment="1">
      <alignment horizontal="left"/>
    </xf>
    <xf numFmtId="4" fontId="21" fillId="0" borderId="9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right" indent="1"/>
    </xf>
    <xf numFmtId="2" fontId="25" fillId="0" borderId="6" xfId="0" applyNumberFormat="1" applyFont="1" applyFill="1" applyBorder="1" applyAlignment="1">
      <alignment horizontal="right"/>
    </xf>
    <xf numFmtId="2" fontId="22" fillId="0" borderId="6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4" fontId="21" fillId="0" borderId="0" xfId="0" applyNumberFormat="1" applyFont="1" applyFill="1" applyBorder="1" applyAlignment="1">
      <alignment horizontal="right" indent="2"/>
    </xf>
    <xf numFmtId="0" fontId="22" fillId="0" borderId="2" xfId="0" applyFont="1" applyFill="1" applyBorder="1" applyAlignment="1">
      <alignment horizontal="right" indent="1"/>
    </xf>
    <xf numFmtId="0" fontId="29" fillId="2" borderId="6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" fontId="29" fillId="2" borderId="1" xfId="0" applyNumberFormat="1" applyFont="1" applyFill="1" applyBorder="1" applyAlignment="1">
      <alignment horizontal="right"/>
    </xf>
    <xf numFmtId="4" fontId="29" fillId="2" borderId="6" xfId="0" applyNumberFormat="1" applyFont="1" applyFill="1" applyBorder="1" applyAlignment="1">
      <alignment horizontal="right"/>
    </xf>
    <xf numFmtId="0" fontId="29" fillId="2" borderId="5" xfId="0" applyFont="1" applyFill="1" applyBorder="1" applyAlignment="1">
      <alignment horizontal="left"/>
    </xf>
    <xf numFmtId="0" fontId="28" fillId="2" borderId="6" xfId="0" applyFont="1" applyFill="1" applyBorder="1" applyAlignment="1"/>
    <xf numFmtId="0" fontId="28" fillId="2" borderId="1" xfId="0" applyFont="1" applyFill="1" applyBorder="1" applyAlignment="1"/>
    <xf numFmtId="0" fontId="28" fillId="2" borderId="5" xfId="0" applyFont="1" applyFill="1" applyBorder="1" applyAlignment="1"/>
    <xf numFmtId="4" fontId="28" fillId="2" borderId="6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center"/>
    </xf>
    <xf numFmtId="9" fontId="29" fillId="2" borderId="2" xfId="1" applyFont="1" applyFill="1" applyBorder="1" applyAlignment="1">
      <alignment horizontal="center"/>
    </xf>
    <xf numFmtId="4" fontId="29" fillId="3" borderId="6" xfId="0" applyNumberFormat="1" applyFont="1" applyFill="1" applyBorder="1" applyAlignment="1">
      <alignment horizontal="right"/>
    </xf>
    <xf numFmtId="0" fontId="29" fillId="3" borderId="5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4" fontId="25" fillId="0" borderId="6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/>
    <xf numFmtId="0" fontId="8" fillId="0" borderId="0" xfId="0" applyFont="1" applyBorder="1"/>
    <xf numFmtId="0" fontId="13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left" vertical="center"/>
    </xf>
    <xf numFmtId="0" fontId="13" fillId="0" borderId="6" xfId="0" quotePrefix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3" fillId="0" borderId="8" xfId="0" quotePrefix="1" applyFont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showGridLines="0" workbookViewId="0">
      <selection activeCell="B6" sqref="B6"/>
    </sheetView>
  </sheetViews>
  <sheetFormatPr defaultColWidth="8.77734375" defaultRowHeight="14.4" x14ac:dyDescent="0.3"/>
  <cols>
    <col min="1" max="1" width="30.21875" style="23" customWidth="1"/>
    <col min="2" max="2" width="68" style="19" customWidth="1"/>
    <col min="3" max="16384" width="8.77734375" style="18"/>
  </cols>
  <sheetData>
    <row r="1" spans="1:2" ht="15.6" x14ac:dyDescent="0.3">
      <c r="A1" s="104" t="s">
        <v>65</v>
      </c>
      <c r="B1" s="104"/>
    </row>
    <row r="2" spans="1:2" ht="7.5" customHeight="1" x14ac:dyDescent="0.3">
      <c r="A2" s="92"/>
      <c r="B2" s="93"/>
    </row>
    <row r="3" spans="1:2" s="19" customFormat="1" ht="27.6" x14ac:dyDescent="0.3">
      <c r="A3" s="103" t="s">
        <v>132</v>
      </c>
      <c r="B3" s="102" t="s">
        <v>96</v>
      </c>
    </row>
    <row r="4" spans="1:2" s="19" customFormat="1" ht="13.8" x14ac:dyDescent="0.3">
      <c r="A4" s="103"/>
      <c r="B4" s="102"/>
    </row>
    <row r="5" spans="1:2" s="19" customFormat="1" ht="27.6" x14ac:dyDescent="0.3">
      <c r="A5" s="103" t="s">
        <v>95</v>
      </c>
      <c r="B5" s="102" t="s">
        <v>133</v>
      </c>
    </row>
    <row r="6" spans="1:2" ht="7.5" customHeight="1" x14ac:dyDescent="0.3">
      <c r="A6" s="94"/>
      <c r="B6" s="95"/>
    </row>
    <row r="7" spans="1:2" x14ac:dyDescent="0.3">
      <c r="A7" s="97" t="s">
        <v>32</v>
      </c>
      <c r="B7" s="102" t="s">
        <v>100</v>
      </c>
    </row>
    <row r="8" spans="1:2" s="19" customFormat="1" ht="7.5" customHeight="1" x14ac:dyDescent="0.3">
      <c r="A8" s="94"/>
      <c r="B8" s="95"/>
    </row>
    <row r="9" spans="1:2" s="19" customFormat="1" ht="13.8" x14ac:dyDescent="0.3">
      <c r="A9" s="94" t="s">
        <v>36</v>
      </c>
      <c r="B9" s="96" t="s">
        <v>97</v>
      </c>
    </row>
    <row r="10" spans="1:2" s="19" customFormat="1" ht="7.5" customHeight="1" x14ac:dyDescent="0.3">
      <c r="A10" s="94"/>
      <c r="B10" s="95"/>
    </row>
    <row r="11" spans="1:2" s="19" customFormat="1" ht="27.6" x14ac:dyDescent="0.3">
      <c r="A11" s="94" t="s">
        <v>98</v>
      </c>
      <c r="B11" s="102" t="s">
        <v>67</v>
      </c>
    </row>
    <row r="12" spans="1:2" s="19" customFormat="1" ht="7.5" customHeight="1" x14ac:dyDescent="0.3">
      <c r="A12" s="94"/>
      <c r="B12" s="95"/>
    </row>
    <row r="13" spans="1:2" ht="82.8" x14ac:dyDescent="0.3">
      <c r="A13" s="97" t="s">
        <v>99</v>
      </c>
      <c r="B13" s="102" t="s">
        <v>129</v>
      </c>
    </row>
    <row r="14" spans="1:2" ht="15.6" x14ac:dyDescent="0.3">
      <c r="A14" s="104" t="s">
        <v>118</v>
      </c>
      <c r="B14" s="104"/>
    </row>
    <row r="15" spans="1:2" ht="15.6" x14ac:dyDescent="0.3">
      <c r="A15" s="98"/>
      <c r="B15" s="98"/>
    </row>
    <row r="16" spans="1:2" ht="41.4" x14ac:dyDescent="0.3">
      <c r="A16" s="97" t="s">
        <v>119</v>
      </c>
      <c r="B16" s="99" t="s">
        <v>120</v>
      </c>
    </row>
    <row r="17" spans="1:2" ht="7.5" customHeight="1" x14ac:dyDescent="0.3">
      <c r="A17" s="100"/>
      <c r="B17" s="101"/>
    </row>
    <row r="18" spans="1:2" ht="69" x14ac:dyDescent="0.3">
      <c r="A18" s="97" t="s">
        <v>117</v>
      </c>
      <c r="B18" s="102" t="s">
        <v>127</v>
      </c>
    </row>
    <row r="19" spans="1:2" ht="7.5" customHeight="1" x14ac:dyDescent="0.3">
      <c r="A19" s="92"/>
      <c r="B19" s="93"/>
    </row>
    <row r="20" spans="1:2" ht="96.6" x14ac:dyDescent="0.3">
      <c r="A20" s="97" t="s">
        <v>125</v>
      </c>
      <c r="B20" s="96" t="s">
        <v>130</v>
      </c>
    </row>
    <row r="21" spans="1:2" ht="7.5" customHeight="1" x14ac:dyDescent="0.3">
      <c r="A21" s="92"/>
      <c r="B21" s="93"/>
    </row>
    <row r="22" spans="1:2" ht="27.6" x14ac:dyDescent="0.3">
      <c r="A22" s="97" t="s">
        <v>122</v>
      </c>
      <c r="B22" s="96" t="s">
        <v>121</v>
      </c>
    </row>
    <row r="23" spans="1:2" ht="7.5" customHeight="1" x14ac:dyDescent="0.3">
      <c r="A23" s="92"/>
      <c r="B23" s="93"/>
    </row>
    <row r="24" spans="1:2" ht="27.6" x14ac:dyDescent="0.3">
      <c r="A24" s="97" t="s">
        <v>126</v>
      </c>
      <c r="B24" s="102" t="s">
        <v>128</v>
      </c>
    </row>
  </sheetData>
  <mergeCells count="2">
    <mergeCell ref="A1:B1"/>
    <mergeCell ref="A14:B14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showGridLines="0" workbookViewId="0">
      <selection activeCell="L29" sqref="L29"/>
    </sheetView>
  </sheetViews>
  <sheetFormatPr defaultColWidth="8.77734375" defaultRowHeight="14.4" x14ac:dyDescent="0.3"/>
  <cols>
    <col min="1" max="1" width="8.109375" style="23" customWidth="1"/>
    <col min="2" max="2" width="7" style="18" customWidth="1"/>
    <col min="3" max="3" width="2.88671875" style="18" customWidth="1"/>
    <col min="4" max="4" width="7" style="18" customWidth="1"/>
    <col min="5" max="5" width="2.88671875" style="18" customWidth="1"/>
    <col min="6" max="6" width="7" style="18" customWidth="1"/>
    <col min="7" max="7" width="2.88671875" style="18" customWidth="1"/>
    <col min="8" max="8" width="7" style="18" customWidth="1"/>
    <col min="9" max="9" width="2.88671875" style="18" customWidth="1"/>
    <col min="10" max="10" width="7" style="18" customWidth="1"/>
    <col min="11" max="11" width="2.88671875" style="18" customWidth="1"/>
    <col min="12" max="12" width="7" style="18" customWidth="1"/>
    <col min="13" max="13" width="2.88671875" style="18" customWidth="1"/>
    <col min="14" max="14" width="62.77734375" style="19" customWidth="1"/>
    <col min="15" max="16384" width="8.77734375" style="18"/>
  </cols>
  <sheetData>
    <row r="1" spans="1:24" ht="15.6" x14ac:dyDescent="0.3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4" ht="15.6" x14ac:dyDescent="0.3">
      <c r="A2" s="24" t="s">
        <v>106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24" ht="7.5" customHeight="1" x14ac:dyDescent="0.3"/>
    <row r="4" spans="1:24" s="26" customFormat="1" x14ac:dyDescent="0.3">
      <c r="A4" s="25" t="s">
        <v>66</v>
      </c>
      <c r="B4" s="105" t="s">
        <v>91</v>
      </c>
      <c r="C4" s="105"/>
      <c r="D4" s="105" t="s">
        <v>3</v>
      </c>
      <c r="E4" s="105"/>
      <c r="F4" s="105" t="s">
        <v>4</v>
      </c>
      <c r="G4" s="105"/>
      <c r="H4" s="105" t="s">
        <v>5</v>
      </c>
      <c r="I4" s="105"/>
      <c r="J4" s="105" t="s">
        <v>89</v>
      </c>
      <c r="K4" s="105"/>
      <c r="L4" s="105" t="s">
        <v>107</v>
      </c>
      <c r="M4" s="105"/>
      <c r="N4" s="28"/>
    </row>
    <row r="5" spans="1:24" ht="14.4" customHeight="1" x14ac:dyDescent="0.3">
      <c r="A5" s="112" t="s">
        <v>61</v>
      </c>
      <c r="B5" s="106">
        <v>57</v>
      </c>
      <c r="C5" s="108" t="s">
        <v>105</v>
      </c>
      <c r="D5" s="106">
        <v>73</v>
      </c>
      <c r="E5" s="108" t="s">
        <v>105</v>
      </c>
      <c r="F5" s="106">
        <v>95</v>
      </c>
      <c r="G5" s="108" t="s">
        <v>105</v>
      </c>
      <c r="H5" s="106">
        <v>117</v>
      </c>
      <c r="I5" s="108" t="s">
        <v>105</v>
      </c>
      <c r="J5" s="106">
        <v>128</v>
      </c>
      <c r="K5" s="108" t="s">
        <v>105</v>
      </c>
      <c r="L5" s="106">
        <v>150</v>
      </c>
      <c r="M5" s="108" t="s">
        <v>105</v>
      </c>
      <c r="O5" s="21"/>
      <c r="P5" s="21"/>
      <c r="Q5" s="22"/>
      <c r="R5" s="22"/>
      <c r="S5" s="22"/>
      <c r="T5" s="22"/>
    </row>
    <row r="6" spans="1:24" x14ac:dyDescent="0.3">
      <c r="A6" s="110"/>
      <c r="B6" s="107"/>
      <c r="C6" s="109"/>
      <c r="D6" s="107"/>
      <c r="E6" s="109"/>
      <c r="F6" s="107"/>
      <c r="G6" s="109"/>
      <c r="H6" s="107"/>
      <c r="I6" s="109"/>
      <c r="J6" s="107"/>
      <c r="K6" s="109"/>
      <c r="L6" s="107"/>
      <c r="M6" s="109"/>
      <c r="O6" s="21"/>
      <c r="P6" s="21"/>
      <c r="Q6" s="22"/>
      <c r="R6" s="22"/>
      <c r="S6" s="22"/>
      <c r="T6" s="22"/>
    </row>
    <row r="7" spans="1:24" ht="14.4" customHeight="1" x14ac:dyDescent="0.3">
      <c r="A7" s="110" t="s">
        <v>62</v>
      </c>
      <c r="B7" s="107">
        <f>B5*1.06</f>
        <v>60.42</v>
      </c>
      <c r="C7" s="109" t="s">
        <v>105</v>
      </c>
      <c r="D7" s="107">
        <f>D5*1.06</f>
        <v>77.38000000000001</v>
      </c>
      <c r="E7" s="109" t="s">
        <v>105</v>
      </c>
      <c r="F7" s="107">
        <f>F5*1.06</f>
        <v>100.7</v>
      </c>
      <c r="G7" s="109" t="s">
        <v>105</v>
      </c>
      <c r="H7" s="107">
        <f>H5*1.06</f>
        <v>124.02000000000001</v>
      </c>
      <c r="I7" s="109" t="s">
        <v>105</v>
      </c>
      <c r="J7" s="107">
        <f>J5*1.06</f>
        <v>135.68</v>
      </c>
      <c r="K7" s="109" t="s">
        <v>105</v>
      </c>
      <c r="L7" s="107">
        <f>L5*1.06</f>
        <v>159</v>
      </c>
      <c r="M7" s="109" t="s">
        <v>105</v>
      </c>
      <c r="N7" s="111" t="s">
        <v>87</v>
      </c>
      <c r="P7" s="22"/>
      <c r="Q7" s="22"/>
      <c r="R7" s="22"/>
      <c r="S7" s="21"/>
      <c r="T7" s="22"/>
    </row>
    <row r="8" spans="1:24" x14ac:dyDescent="0.3">
      <c r="A8" s="110"/>
      <c r="B8" s="107"/>
      <c r="C8" s="109"/>
      <c r="D8" s="107"/>
      <c r="E8" s="109"/>
      <c r="F8" s="107"/>
      <c r="G8" s="109"/>
      <c r="H8" s="107"/>
      <c r="I8" s="109"/>
      <c r="J8" s="107"/>
      <c r="K8" s="109"/>
      <c r="L8" s="107"/>
      <c r="M8" s="109"/>
      <c r="N8" s="111"/>
      <c r="P8" s="22"/>
      <c r="Q8" s="22"/>
      <c r="R8" s="22"/>
      <c r="S8" s="21"/>
      <c r="T8" s="22"/>
    </row>
    <row r="9" spans="1:24" ht="14.4" customHeight="1" x14ac:dyDescent="0.3">
      <c r="A9" s="110" t="s">
        <v>63</v>
      </c>
      <c r="B9" s="107">
        <f>B5*1.12</f>
        <v>63.84</v>
      </c>
      <c r="C9" s="109" t="s">
        <v>105</v>
      </c>
      <c r="D9" s="107">
        <f>D5*1.12</f>
        <v>81.760000000000005</v>
      </c>
      <c r="E9" s="109" t="s">
        <v>105</v>
      </c>
      <c r="F9" s="107">
        <f>F5*1.12</f>
        <v>106.4</v>
      </c>
      <c r="G9" s="109" t="s">
        <v>105</v>
      </c>
      <c r="H9" s="107">
        <f>H5*1.12</f>
        <v>131.04000000000002</v>
      </c>
      <c r="I9" s="109" t="s">
        <v>105</v>
      </c>
      <c r="J9" s="107">
        <f>J5*1.12</f>
        <v>143.36000000000001</v>
      </c>
      <c r="K9" s="109" t="s">
        <v>105</v>
      </c>
      <c r="L9" s="107">
        <f>L5*1.12</f>
        <v>168.00000000000003</v>
      </c>
      <c r="M9" s="109" t="s">
        <v>105</v>
      </c>
      <c r="N9" s="111" t="s">
        <v>88</v>
      </c>
      <c r="P9" s="22"/>
      <c r="Q9" s="22"/>
      <c r="R9" s="22"/>
      <c r="S9" s="21"/>
      <c r="T9" s="22"/>
    </row>
    <row r="10" spans="1:24" x14ac:dyDescent="0.3">
      <c r="A10" s="110"/>
      <c r="B10" s="107"/>
      <c r="C10" s="109"/>
      <c r="D10" s="107"/>
      <c r="E10" s="109"/>
      <c r="F10" s="107"/>
      <c r="G10" s="109"/>
      <c r="H10" s="107"/>
      <c r="I10" s="109"/>
      <c r="J10" s="107"/>
      <c r="K10" s="109"/>
      <c r="L10" s="107"/>
      <c r="M10" s="109"/>
      <c r="N10" s="111"/>
      <c r="P10" s="22"/>
      <c r="Q10" s="22"/>
      <c r="R10" s="22"/>
      <c r="S10" s="21"/>
      <c r="T10" s="22"/>
    </row>
    <row r="11" spans="1:24" x14ac:dyDescent="0.3">
      <c r="V11" s="21"/>
      <c r="W11" s="22"/>
      <c r="X11" s="22"/>
    </row>
    <row r="12" spans="1:24" x14ac:dyDescent="0.3">
      <c r="W12" s="21"/>
      <c r="X12" s="22"/>
    </row>
  </sheetData>
  <mergeCells count="47">
    <mergeCell ref="B4:C4"/>
    <mergeCell ref="F4:G4"/>
    <mergeCell ref="L4:M4"/>
    <mergeCell ref="A5:A6"/>
    <mergeCell ref="B5:B6"/>
    <mergeCell ref="C5:C6"/>
    <mergeCell ref="F5:F6"/>
    <mergeCell ref="G5:G6"/>
    <mergeCell ref="L5:L6"/>
    <mergeCell ref="M5:M6"/>
    <mergeCell ref="D4:E4"/>
    <mergeCell ref="D5:D6"/>
    <mergeCell ref="E5:E6"/>
    <mergeCell ref="H4:I4"/>
    <mergeCell ref="H5:H6"/>
    <mergeCell ref="I5:I6"/>
    <mergeCell ref="A7:A8"/>
    <mergeCell ref="B7:B8"/>
    <mergeCell ref="C7:C8"/>
    <mergeCell ref="F7:F8"/>
    <mergeCell ref="G7:G8"/>
    <mergeCell ref="L7:L8"/>
    <mergeCell ref="M7:M8"/>
    <mergeCell ref="D9:D10"/>
    <mergeCell ref="E9:E10"/>
    <mergeCell ref="N7:N8"/>
    <mergeCell ref="L9:L10"/>
    <mergeCell ref="M9:M10"/>
    <mergeCell ref="N9:N10"/>
    <mergeCell ref="D7:D8"/>
    <mergeCell ref="E7:E8"/>
    <mergeCell ref="J9:J10"/>
    <mergeCell ref="K9:K10"/>
    <mergeCell ref="H7:H8"/>
    <mergeCell ref="I7:I8"/>
    <mergeCell ref="H9:H10"/>
    <mergeCell ref="I9:I10"/>
    <mergeCell ref="A9:A10"/>
    <mergeCell ref="B9:B10"/>
    <mergeCell ref="C9:C10"/>
    <mergeCell ref="F9:F10"/>
    <mergeCell ref="G9:G10"/>
    <mergeCell ref="J4:K4"/>
    <mergeCell ref="J5:J6"/>
    <mergeCell ref="K5:K6"/>
    <mergeCell ref="J7:J8"/>
    <mergeCell ref="K7:K8"/>
  </mergeCells>
  <pageMargins left="0.7" right="0.7" top="0.75" bottom="0.75" header="0.3" footer="0.3"/>
  <pageSetup paperSize="9" scale="69" fitToHeight="0" orientation="portrait" r:id="rId1"/>
  <ignoredErrors>
    <ignoredError sqref="A7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tabSelected="1" zoomScaleNormal="100" workbookViewId="0">
      <selection activeCell="C25" sqref="C25"/>
    </sheetView>
  </sheetViews>
  <sheetFormatPr defaultColWidth="8.77734375" defaultRowHeight="14.4" x14ac:dyDescent="0.3"/>
  <cols>
    <col min="1" max="1" width="38.44140625" style="2" customWidth="1"/>
    <col min="2" max="2" width="6.21875" style="2" customWidth="1"/>
    <col min="3" max="3" width="3.109375" style="1" customWidth="1"/>
    <col min="4" max="4" width="1.77734375" style="1" customWidth="1"/>
    <col min="5" max="5" width="33.44140625" style="2" customWidth="1"/>
    <col min="6" max="6" width="6.21875" style="1" customWidth="1"/>
    <col min="7" max="7" width="3.109375" style="1" customWidth="1"/>
    <col min="8" max="8" width="1.77734375" style="1" customWidth="1"/>
    <col min="9" max="9" width="33.44140625" style="2" customWidth="1"/>
    <col min="10" max="10" width="6.21875" style="1" customWidth="1"/>
    <col min="11" max="11" width="3.109375" style="1" customWidth="1"/>
    <col min="12" max="12" width="1.77734375" style="1" customWidth="1"/>
    <col min="13" max="13" width="33.44140625" style="2" customWidth="1"/>
    <col min="14" max="14" width="6.21875" style="1" customWidth="1"/>
    <col min="15" max="15" width="3.109375" style="1" customWidth="1"/>
    <col min="16" max="16384" width="8.77734375" style="1"/>
  </cols>
  <sheetData>
    <row r="1" spans="1:15" s="87" customFormat="1" ht="18" x14ac:dyDescent="0.35">
      <c r="A1" s="85" t="s">
        <v>115</v>
      </c>
      <c r="B1" s="86"/>
      <c r="E1" s="85" t="s">
        <v>0</v>
      </c>
      <c r="I1" s="85" t="s">
        <v>1</v>
      </c>
      <c r="M1" s="85" t="s">
        <v>60</v>
      </c>
    </row>
    <row r="2" spans="1:15" ht="7.5" customHeight="1" x14ac:dyDescent="0.3">
      <c r="A2" s="1"/>
      <c r="B2" s="1"/>
      <c r="E2" s="1"/>
      <c r="I2" s="1"/>
      <c r="M2" s="1"/>
    </row>
    <row r="3" spans="1:15" x14ac:dyDescent="0.3">
      <c r="A3" s="5" t="s">
        <v>116</v>
      </c>
      <c r="B3" s="91">
        <v>0</v>
      </c>
      <c r="C3" s="6" t="s">
        <v>59</v>
      </c>
      <c r="E3" s="5" t="s">
        <v>19</v>
      </c>
      <c r="F3" s="91">
        <v>0</v>
      </c>
      <c r="G3" s="6" t="s">
        <v>59</v>
      </c>
      <c r="I3" s="5" t="s">
        <v>19</v>
      </c>
      <c r="J3" s="91">
        <v>0</v>
      </c>
      <c r="K3" s="6" t="s">
        <v>59</v>
      </c>
      <c r="M3" s="5" t="s">
        <v>19</v>
      </c>
      <c r="N3" s="91">
        <v>0</v>
      </c>
      <c r="O3" s="6" t="s">
        <v>59</v>
      </c>
    </row>
    <row r="4" spans="1:15" x14ac:dyDescent="0.3">
      <c r="A4" s="5" t="s">
        <v>21</v>
      </c>
      <c r="B4" s="91">
        <v>0</v>
      </c>
      <c r="C4" s="6" t="s">
        <v>59</v>
      </c>
      <c r="E4" s="13"/>
      <c r="F4" s="14"/>
      <c r="G4" s="12"/>
      <c r="I4" s="13"/>
      <c r="J4" s="14"/>
      <c r="K4" s="12"/>
      <c r="M4" s="13"/>
      <c r="N4" s="14"/>
      <c r="O4" s="12"/>
    </row>
    <row r="5" spans="1:15" x14ac:dyDescent="0.3">
      <c r="A5" s="5" t="s">
        <v>134</v>
      </c>
      <c r="B5" s="91">
        <f>F5+J5+N5</f>
        <v>0</v>
      </c>
      <c r="C5" s="6" t="s">
        <v>59</v>
      </c>
      <c r="E5" s="5" t="s">
        <v>134</v>
      </c>
      <c r="F5" s="91">
        <v>0</v>
      </c>
      <c r="G5" s="6" t="s">
        <v>59</v>
      </c>
      <c r="I5" s="5" t="s">
        <v>134</v>
      </c>
      <c r="J5" s="91">
        <v>0</v>
      </c>
      <c r="K5" s="6" t="s">
        <v>59</v>
      </c>
      <c r="M5" s="5" t="s">
        <v>134</v>
      </c>
      <c r="N5" s="91">
        <v>0</v>
      </c>
      <c r="O5" s="6" t="s">
        <v>59</v>
      </c>
    </row>
    <row r="6" spans="1:15" x14ac:dyDescent="0.3">
      <c r="A6" s="5" t="s">
        <v>131</v>
      </c>
      <c r="B6" s="91">
        <f>F6+J6+N6</f>
        <v>0</v>
      </c>
      <c r="C6" s="6" t="s">
        <v>59</v>
      </c>
      <c r="E6" s="5" t="s">
        <v>131</v>
      </c>
      <c r="F6" s="91">
        <v>0</v>
      </c>
      <c r="G6" s="6" t="s">
        <v>59</v>
      </c>
      <c r="I6" s="5" t="s">
        <v>131</v>
      </c>
      <c r="J6" s="91">
        <v>0</v>
      </c>
      <c r="K6" s="6" t="s">
        <v>59</v>
      </c>
      <c r="M6" s="5" t="s">
        <v>131</v>
      </c>
      <c r="N6" s="91">
        <v>0</v>
      </c>
      <c r="O6" s="6" t="s">
        <v>59</v>
      </c>
    </row>
    <row r="7" spans="1:15" x14ac:dyDescent="0.3">
      <c r="A7" s="5" t="s">
        <v>8</v>
      </c>
      <c r="B7" s="91">
        <f>F7+J7+N7</f>
        <v>0</v>
      </c>
      <c r="C7" s="6" t="s">
        <v>59</v>
      </c>
      <c r="E7" s="5" t="s">
        <v>8</v>
      </c>
      <c r="F7" s="91">
        <v>0</v>
      </c>
      <c r="G7" s="6" t="s">
        <v>59</v>
      </c>
      <c r="I7" s="5" t="s">
        <v>8</v>
      </c>
      <c r="J7" s="91">
        <v>0</v>
      </c>
      <c r="K7" s="6" t="s">
        <v>59</v>
      </c>
      <c r="M7" s="5" t="s">
        <v>8</v>
      </c>
      <c r="N7" s="91">
        <v>0</v>
      </c>
      <c r="O7" s="6" t="s">
        <v>59</v>
      </c>
    </row>
    <row r="8" spans="1:15" x14ac:dyDescent="0.3">
      <c r="A8" s="5" t="s">
        <v>9</v>
      </c>
      <c r="B8" s="91">
        <f>F8+J8+N8</f>
        <v>0</v>
      </c>
      <c r="C8" s="6" t="s">
        <v>59</v>
      </c>
      <c r="E8" s="5" t="s">
        <v>9</v>
      </c>
      <c r="F8" s="91">
        <v>0</v>
      </c>
      <c r="G8" s="6" t="s">
        <v>59</v>
      </c>
      <c r="I8" s="5" t="s">
        <v>9</v>
      </c>
      <c r="J8" s="91">
        <v>0</v>
      </c>
      <c r="K8" s="6" t="s">
        <v>59</v>
      </c>
      <c r="M8" s="5" t="s">
        <v>9</v>
      </c>
      <c r="N8" s="91">
        <v>0</v>
      </c>
      <c r="O8" s="6" t="s">
        <v>59</v>
      </c>
    </row>
    <row r="9" spans="1:15" x14ac:dyDescent="0.3">
      <c r="A9" s="5" t="s">
        <v>25</v>
      </c>
      <c r="B9" s="91">
        <f>F9+J9+N9</f>
        <v>0</v>
      </c>
      <c r="C9" s="6" t="s">
        <v>59</v>
      </c>
      <c r="E9" s="5" t="s">
        <v>10</v>
      </c>
      <c r="F9" s="91">
        <f>F7+F8</f>
        <v>0</v>
      </c>
      <c r="G9" s="6" t="s">
        <v>59</v>
      </c>
      <c r="I9" s="5" t="s">
        <v>10</v>
      </c>
      <c r="J9" s="91">
        <f>J7+J8</f>
        <v>0</v>
      </c>
      <c r="K9" s="6" t="s">
        <v>59</v>
      </c>
      <c r="M9" s="5" t="s">
        <v>10</v>
      </c>
      <c r="N9" s="91">
        <f>N7+N8</f>
        <v>0</v>
      </c>
      <c r="O9" s="6" t="s">
        <v>59</v>
      </c>
    </row>
    <row r="10" spans="1:15" x14ac:dyDescent="0.3">
      <c r="A10" s="5" t="s">
        <v>27</v>
      </c>
      <c r="B10" s="91">
        <f>B3-B4-B6</f>
        <v>0</v>
      </c>
      <c r="C10" s="6" t="s">
        <v>59</v>
      </c>
      <c r="E10" s="13"/>
      <c r="F10" s="14"/>
      <c r="G10" s="12"/>
      <c r="I10" s="13"/>
      <c r="J10" s="14"/>
      <c r="K10" s="12"/>
      <c r="M10" s="13"/>
      <c r="N10" s="14"/>
      <c r="O10" s="12"/>
    </row>
    <row r="11" spans="1:15" x14ac:dyDescent="0.3">
      <c r="A11" s="5" t="s">
        <v>31</v>
      </c>
      <c r="B11" s="91">
        <v>0</v>
      </c>
      <c r="C11" s="6" t="s">
        <v>59</v>
      </c>
      <c r="E11" s="13"/>
      <c r="F11" s="14"/>
      <c r="G11" s="12"/>
      <c r="I11" s="13"/>
      <c r="J11" s="14"/>
      <c r="K11" s="12"/>
      <c r="M11" s="13"/>
      <c r="N11" s="14"/>
      <c r="O11" s="12"/>
    </row>
    <row r="12" spans="1:15" x14ac:dyDescent="0.3">
      <c r="A12" s="5" t="s">
        <v>32</v>
      </c>
      <c r="B12" s="3" t="str">
        <f>IFERROR(B7/B3,"")</f>
        <v/>
      </c>
      <c r="C12" s="7"/>
      <c r="E12" s="13"/>
      <c r="F12" s="14"/>
      <c r="G12" s="12"/>
      <c r="I12" s="13"/>
      <c r="J12" s="14"/>
      <c r="K12" s="12"/>
      <c r="M12" s="13"/>
      <c r="N12" s="14"/>
      <c r="O12" s="12"/>
    </row>
    <row r="13" spans="1:15" x14ac:dyDescent="0.3">
      <c r="A13" s="5" t="s">
        <v>36</v>
      </c>
      <c r="B13" s="3" t="str">
        <f>IFERROR(B8/B3,"")</f>
        <v/>
      </c>
      <c r="C13" s="7"/>
      <c r="E13" s="13"/>
      <c r="F13" s="14"/>
      <c r="G13" s="12"/>
      <c r="I13" s="13"/>
      <c r="J13" s="14"/>
      <c r="K13" s="12"/>
      <c r="M13" s="13"/>
      <c r="N13" s="14"/>
      <c r="O13" s="12"/>
    </row>
    <row r="14" spans="1:15" x14ac:dyDescent="0.3">
      <c r="A14" s="10"/>
      <c r="B14" s="11"/>
      <c r="C14" s="12"/>
      <c r="E14" s="5" t="s">
        <v>6</v>
      </c>
      <c r="F14" s="4">
        <v>0</v>
      </c>
      <c r="G14" s="8"/>
      <c r="I14" s="5" t="s">
        <v>6</v>
      </c>
      <c r="J14" s="4">
        <v>0</v>
      </c>
      <c r="K14" s="8"/>
      <c r="M14" s="5" t="s">
        <v>6</v>
      </c>
      <c r="N14" s="4">
        <v>0</v>
      </c>
      <c r="O14" s="8"/>
    </row>
    <row r="15" spans="1:15" x14ac:dyDescent="0.3">
      <c r="A15" s="10"/>
      <c r="B15" s="11"/>
      <c r="C15" s="12"/>
      <c r="E15" s="5" t="s">
        <v>2</v>
      </c>
      <c r="F15" s="4">
        <v>0</v>
      </c>
      <c r="G15" s="8"/>
      <c r="I15" s="5" t="s">
        <v>2</v>
      </c>
      <c r="J15" s="4">
        <v>0</v>
      </c>
      <c r="K15" s="8"/>
      <c r="M15" s="5" t="s">
        <v>2</v>
      </c>
      <c r="N15" s="4">
        <v>0</v>
      </c>
      <c r="O15" s="8"/>
    </row>
    <row r="16" spans="1:15" x14ac:dyDescent="0.3">
      <c r="A16" s="5" t="s">
        <v>38</v>
      </c>
      <c r="B16" s="4">
        <f>F16+J16+N16</f>
        <v>0</v>
      </c>
      <c r="C16" s="7"/>
      <c r="E16" s="5" t="s">
        <v>38</v>
      </c>
      <c r="F16" s="4">
        <f>F17+F18+F19+F20+F21+F22</f>
        <v>0</v>
      </c>
      <c r="G16" s="7"/>
      <c r="I16" s="5" t="s">
        <v>38</v>
      </c>
      <c r="J16" s="4">
        <f>J17+J18+J19+J20+J21+J22</f>
        <v>0</v>
      </c>
      <c r="K16" s="7"/>
      <c r="M16" s="5" t="s">
        <v>38</v>
      </c>
      <c r="N16" s="4">
        <f>N17+N18+N19+N20+N21+N22</f>
        <v>0</v>
      </c>
      <c r="O16" s="7"/>
    </row>
    <row r="17" spans="1:15" x14ac:dyDescent="0.3">
      <c r="A17" s="5" t="s">
        <v>108</v>
      </c>
      <c r="B17" s="4">
        <f>F17+J17+N17</f>
        <v>0</v>
      </c>
      <c r="C17" s="7"/>
      <c r="E17" s="5" t="s">
        <v>108</v>
      </c>
      <c r="F17" s="4">
        <v>0</v>
      </c>
      <c r="G17" s="7"/>
      <c r="I17" s="5" t="s">
        <v>108</v>
      </c>
      <c r="J17" s="4">
        <v>0</v>
      </c>
      <c r="K17" s="7"/>
      <c r="M17" s="5" t="s">
        <v>108</v>
      </c>
      <c r="N17" s="4">
        <v>0</v>
      </c>
      <c r="O17" s="7"/>
    </row>
    <row r="18" spans="1:15" x14ac:dyDescent="0.3">
      <c r="A18" s="5" t="s">
        <v>56</v>
      </c>
      <c r="B18" s="4">
        <f>F18+J18+N18</f>
        <v>0</v>
      </c>
      <c r="C18" s="7"/>
      <c r="E18" s="5" t="s">
        <v>56</v>
      </c>
      <c r="F18" s="4">
        <v>0</v>
      </c>
      <c r="G18" s="7"/>
      <c r="I18" s="5" t="s">
        <v>56</v>
      </c>
      <c r="J18" s="4">
        <v>0</v>
      </c>
      <c r="K18" s="7"/>
      <c r="M18" s="5" t="s">
        <v>56</v>
      </c>
      <c r="N18" s="4">
        <v>0</v>
      </c>
      <c r="O18" s="7"/>
    </row>
    <row r="19" spans="1:15" x14ac:dyDescent="0.3">
      <c r="A19" s="5" t="s">
        <v>57</v>
      </c>
      <c r="B19" s="4">
        <f>F19+J19+N19</f>
        <v>0</v>
      </c>
      <c r="C19" s="7"/>
      <c r="E19" s="5" t="s">
        <v>57</v>
      </c>
      <c r="F19" s="4">
        <v>0</v>
      </c>
      <c r="G19" s="7"/>
      <c r="I19" s="5" t="s">
        <v>57</v>
      </c>
      <c r="J19" s="4">
        <v>0</v>
      </c>
      <c r="K19" s="7"/>
      <c r="M19" s="5" t="s">
        <v>57</v>
      </c>
      <c r="N19" s="4">
        <v>0</v>
      </c>
      <c r="O19" s="7"/>
    </row>
    <row r="20" spans="1:15" x14ac:dyDescent="0.3">
      <c r="A20" s="5" t="s">
        <v>58</v>
      </c>
      <c r="B20" s="4">
        <f>F20+J20+N20</f>
        <v>0</v>
      </c>
      <c r="C20" s="7"/>
      <c r="E20" s="5" t="s">
        <v>58</v>
      </c>
      <c r="F20" s="4">
        <v>0</v>
      </c>
      <c r="G20" s="7"/>
      <c r="I20" s="5" t="s">
        <v>58</v>
      </c>
      <c r="J20" s="4">
        <v>0</v>
      </c>
      <c r="K20" s="7"/>
      <c r="M20" s="5" t="s">
        <v>58</v>
      </c>
      <c r="N20" s="4">
        <v>0</v>
      </c>
      <c r="O20" s="7"/>
    </row>
    <row r="21" spans="1:15" x14ac:dyDescent="0.3">
      <c r="A21" s="5" t="s">
        <v>109</v>
      </c>
      <c r="B21" s="4">
        <f>F21+J21+N21</f>
        <v>0</v>
      </c>
      <c r="C21" s="7"/>
      <c r="E21" s="5" t="s">
        <v>109</v>
      </c>
      <c r="F21" s="4">
        <v>0</v>
      </c>
      <c r="G21" s="7"/>
      <c r="I21" s="5" t="s">
        <v>109</v>
      </c>
      <c r="J21" s="4">
        <v>0</v>
      </c>
      <c r="K21" s="7"/>
      <c r="M21" s="5" t="s">
        <v>109</v>
      </c>
      <c r="N21" s="4">
        <v>0</v>
      </c>
      <c r="O21" s="7"/>
    </row>
    <row r="22" spans="1:15" x14ac:dyDescent="0.3">
      <c r="A22" s="5" t="s">
        <v>110</v>
      </c>
      <c r="B22" s="4">
        <f>F22+J22+N22</f>
        <v>0</v>
      </c>
      <c r="C22" s="7"/>
      <c r="E22" s="5" t="s">
        <v>110</v>
      </c>
      <c r="F22" s="4">
        <v>0</v>
      </c>
      <c r="G22" s="7"/>
      <c r="I22" s="5" t="s">
        <v>110</v>
      </c>
      <c r="J22" s="4">
        <v>0</v>
      </c>
      <c r="K22" s="7"/>
      <c r="M22" s="5" t="s">
        <v>110</v>
      </c>
      <c r="N22" s="4">
        <v>0</v>
      </c>
      <c r="O22" s="7"/>
    </row>
    <row r="23" spans="1:15" x14ac:dyDescent="0.3">
      <c r="A23" s="5" t="s">
        <v>47</v>
      </c>
      <c r="B23" s="4">
        <v>0</v>
      </c>
      <c r="C23" s="7"/>
      <c r="E23" s="13"/>
      <c r="F23" s="14"/>
      <c r="G23" s="12"/>
      <c r="I23" s="13"/>
      <c r="J23" s="14"/>
      <c r="K23" s="12"/>
      <c r="M23" s="13"/>
      <c r="N23" s="14"/>
      <c r="O23" s="12"/>
    </row>
    <row r="24" spans="1:15" x14ac:dyDescent="0.3">
      <c r="A24" s="5" t="s">
        <v>48</v>
      </c>
      <c r="B24" s="4">
        <v>0</v>
      </c>
      <c r="C24" s="7"/>
      <c r="E24" s="13"/>
      <c r="F24" s="14"/>
      <c r="G24" s="12"/>
      <c r="I24" s="13"/>
      <c r="J24" s="14"/>
      <c r="K24" s="12"/>
      <c r="M24" s="13"/>
      <c r="N24" s="14"/>
      <c r="O24" s="12"/>
    </row>
    <row r="25" spans="1:15" x14ac:dyDescent="0.3">
      <c r="A25" s="5" t="s">
        <v>52</v>
      </c>
      <c r="B25" s="4">
        <f>F25+J25+N25</f>
        <v>0</v>
      </c>
      <c r="C25" s="7"/>
      <c r="E25" s="5" t="s">
        <v>11</v>
      </c>
      <c r="F25" s="4">
        <v>0</v>
      </c>
      <c r="G25" s="9"/>
      <c r="I25" s="5" t="s">
        <v>11</v>
      </c>
      <c r="J25" s="4">
        <v>0</v>
      </c>
      <c r="K25" s="9"/>
      <c r="M25" s="5" t="s">
        <v>11</v>
      </c>
      <c r="N25" s="4">
        <v>0</v>
      </c>
      <c r="O25" s="9"/>
    </row>
    <row r="26" spans="1:15" x14ac:dyDescent="0.3">
      <c r="A26" s="5" t="s">
        <v>55</v>
      </c>
      <c r="B26" s="4">
        <v>0</v>
      </c>
      <c r="C26" s="7"/>
      <c r="E26" s="13"/>
      <c r="F26" s="14"/>
      <c r="G26" s="12"/>
      <c r="I26" s="13"/>
      <c r="J26" s="14"/>
      <c r="K26" s="12"/>
      <c r="M26" s="13"/>
      <c r="N26" s="14"/>
      <c r="O26" s="12"/>
    </row>
    <row r="27" spans="1:15" x14ac:dyDescent="0.3">
      <c r="A27" s="5" t="s">
        <v>13</v>
      </c>
      <c r="B27" s="4">
        <f>F27+J27+N27</f>
        <v>0</v>
      </c>
      <c r="C27" s="7"/>
      <c r="E27" s="5" t="s">
        <v>13</v>
      </c>
      <c r="F27" s="4">
        <v>0</v>
      </c>
      <c r="G27" s="9"/>
      <c r="I27" s="5" t="s">
        <v>13</v>
      </c>
      <c r="J27" s="4">
        <v>0</v>
      </c>
      <c r="K27" s="9"/>
      <c r="M27" s="5" t="s">
        <v>13</v>
      </c>
      <c r="N27" s="4">
        <v>0</v>
      </c>
      <c r="O27" s="9"/>
    </row>
  </sheetData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topLeftCell="A61" zoomScaleNormal="100" workbookViewId="0">
      <selection activeCell="H85" sqref="H85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72</v>
      </c>
      <c r="C3" s="113" t="s">
        <v>103</v>
      </c>
      <c r="D3" s="113" t="s">
        <v>76</v>
      </c>
      <c r="E3" s="113" t="s">
        <v>86</v>
      </c>
      <c r="F3" s="113" t="s">
        <v>78</v>
      </c>
      <c r="G3" s="113"/>
      <c r="H3" s="113" t="s">
        <v>17</v>
      </c>
      <c r="I3" s="113"/>
      <c r="J3" s="113" t="s">
        <v>18</v>
      </c>
      <c r="K3" s="113"/>
      <c r="L3" s="113" t="s">
        <v>79</v>
      </c>
      <c r="M3" s="113"/>
      <c r="N3" s="113" t="s">
        <v>102</v>
      </c>
      <c r="O3" s="113" t="s">
        <v>77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71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111</v>
      </c>
      <c r="H7" s="90"/>
      <c r="I7" s="46" t="s">
        <v>111</v>
      </c>
      <c r="J7" s="89"/>
      <c r="K7" s="46" t="s">
        <v>111</v>
      </c>
      <c r="L7" s="90"/>
      <c r="M7" s="46" t="s">
        <v>111</v>
      </c>
      <c r="N7" s="47" t="str">
        <f>IF(OR($B7="HABITAÇÃO",$B7="COMÉRCIO",$B7="SERVIÇOS"),(F7/F$87),"")</f>
        <v/>
      </c>
      <c r="O7" s="45"/>
      <c r="P7" s="46" t="s">
        <v>111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111</v>
      </c>
      <c r="H8" s="90"/>
      <c r="I8" s="46" t="s">
        <v>111</v>
      </c>
      <c r="J8" s="89"/>
      <c r="K8" s="46" t="s">
        <v>111</v>
      </c>
      <c r="L8" s="90"/>
      <c r="M8" s="46" t="s">
        <v>111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111</v>
      </c>
      <c r="H9" s="90"/>
      <c r="I9" s="46" t="s">
        <v>111</v>
      </c>
      <c r="J9" s="89"/>
      <c r="K9" s="46" t="s">
        <v>111</v>
      </c>
      <c r="L9" s="90"/>
      <c r="M9" s="46" t="s">
        <v>111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113</v>
      </c>
      <c r="H10" s="71">
        <f>SUM(H7:H9)</f>
        <v>0</v>
      </c>
      <c r="I10" s="73" t="s">
        <v>113</v>
      </c>
      <c r="J10" s="71">
        <f>SUM(J7:J9)</f>
        <v>0</v>
      </c>
      <c r="K10" s="68" t="s">
        <v>113</v>
      </c>
      <c r="L10" s="71">
        <f>SUM(L7:L9)</f>
        <v>0</v>
      </c>
      <c r="M10" s="73" t="s">
        <v>113</v>
      </c>
      <c r="N10" s="82">
        <f>SUM(N7:N9)</f>
        <v>0</v>
      </c>
      <c r="O10" s="71">
        <f>SUM(O7:O9)</f>
        <v>0</v>
      </c>
      <c r="P10" s="73" t="s">
        <v>113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70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111</v>
      </c>
      <c r="H13" s="90"/>
      <c r="I13" s="46" t="s">
        <v>111</v>
      </c>
      <c r="J13" s="89"/>
      <c r="K13" s="42" t="s">
        <v>111</v>
      </c>
      <c r="L13" s="90"/>
      <c r="M13" s="46" t="s">
        <v>111</v>
      </c>
      <c r="N13" s="58"/>
      <c r="O13" s="61"/>
      <c r="P13" s="46" t="s">
        <v>111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111</v>
      </c>
      <c r="H14" s="90"/>
      <c r="I14" s="46" t="s">
        <v>111</v>
      </c>
      <c r="J14" s="89"/>
      <c r="K14" s="42" t="s">
        <v>111</v>
      </c>
      <c r="L14" s="90"/>
      <c r="M14" s="46" t="s">
        <v>111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111</v>
      </c>
      <c r="H15" s="90"/>
      <c r="I15" s="46" t="s">
        <v>111</v>
      </c>
      <c r="J15" s="89"/>
      <c r="K15" s="46" t="s">
        <v>111</v>
      </c>
      <c r="L15" s="90"/>
      <c r="M15" s="46" t="s">
        <v>111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111</v>
      </c>
      <c r="H16" s="90"/>
      <c r="I16" s="46" t="s">
        <v>111</v>
      </c>
      <c r="J16" s="89"/>
      <c r="K16" s="42" t="s">
        <v>111</v>
      </c>
      <c r="L16" s="90"/>
      <c r="M16" s="46" t="s">
        <v>111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111</v>
      </c>
      <c r="H17" s="90"/>
      <c r="I17" s="46" t="s">
        <v>111</v>
      </c>
      <c r="J17" s="89"/>
      <c r="K17" s="42" t="s">
        <v>111</v>
      </c>
      <c r="L17" s="90"/>
      <c r="M17" s="46" t="s">
        <v>111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112</v>
      </c>
      <c r="H18" s="71">
        <f>SUM(H13:H17)</f>
        <v>0</v>
      </c>
      <c r="I18" s="73" t="s">
        <v>112</v>
      </c>
      <c r="J18" s="71">
        <f>SUM(J13:J17)</f>
        <v>0</v>
      </c>
      <c r="K18" s="68" t="s">
        <v>112</v>
      </c>
      <c r="L18" s="71">
        <f>SUM(L13:L17)</f>
        <v>0</v>
      </c>
      <c r="M18" s="73" t="s">
        <v>112</v>
      </c>
      <c r="N18" s="82">
        <f>SUM(N13:N17)</f>
        <v>0</v>
      </c>
      <c r="O18" s="71">
        <f>SUM(O13:O17)</f>
        <v>0</v>
      </c>
      <c r="P18" s="73" t="s">
        <v>112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68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74</v>
      </c>
      <c r="C21" s="62"/>
      <c r="D21" s="79"/>
      <c r="E21" s="79"/>
      <c r="F21" s="90"/>
      <c r="G21" s="46" t="s">
        <v>111</v>
      </c>
      <c r="H21" s="88"/>
      <c r="I21" s="46" t="s">
        <v>111</v>
      </c>
      <c r="J21" s="88"/>
      <c r="K21" s="42" t="s">
        <v>111</v>
      </c>
      <c r="L21" s="90"/>
      <c r="M21" s="46" t="s">
        <v>111</v>
      </c>
      <c r="N21" s="58"/>
      <c r="O21" s="51"/>
      <c r="P21" s="52"/>
    </row>
    <row r="22" spans="1:17" ht="14.1" customHeight="1" x14ac:dyDescent="0.25">
      <c r="A22" s="41"/>
      <c r="B22" s="42" t="s">
        <v>74</v>
      </c>
      <c r="C22" s="62"/>
      <c r="D22" s="79"/>
      <c r="E22" s="79"/>
      <c r="F22" s="90"/>
      <c r="G22" s="46" t="s">
        <v>111</v>
      </c>
      <c r="H22" s="88"/>
      <c r="I22" s="46" t="s">
        <v>111</v>
      </c>
      <c r="J22" s="88"/>
      <c r="K22" s="42" t="s">
        <v>111</v>
      </c>
      <c r="L22" s="90"/>
      <c r="M22" s="46" t="s">
        <v>111</v>
      </c>
      <c r="N22" s="58"/>
      <c r="O22" s="51"/>
      <c r="P22" s="52"/>
    </row>
    <row r="23" spans="1:17" ht="14.1" customHeight="1" x14ac:dyDescent="0.25">
      <c r="A23" s="41"/>
      <c r="B23" s="42" t="s">
        <v>75</v>
      </c>
      <c r="C23" s="62"/>
      <c r="D23" s="79"/>
      <c r="E23" s="79"/>
      <c r="F23" s="90"/>
      <c r="G23" s="46" t="s">
        <v>111</v>
      </c>
      <c r="H23" s="88"/>
      <c r="I23" s="46" t="s">
        <v>111</v>
      </c>
      <c r="J23" s="88"/>
      <c r="K23" s="42" t="s">
        <v>111</v>
      </c>
      <c r="L23" s="90"/>
      <c r="M23" s="46" t="s">
        <v>111</v>
      </c>
      <c r="N23" s="58"/>
      <c r="O23" s="51"/>
      <c r="P23" s="52"/>
    </row>
    <row r="24" spans="1:17" ht="14.1" customHeight="1" x14ac:dyDescent="0.25">
      <c r="A24" s="41"/>
      <c r="B24" s="42" t="s">
        <v>75</v>
      </c>
      <c r="C24" s="62"/>
      <c r="D24" s="79"/>
      <c r="E24" s="79"/>
      <c r="F24" s="90"/>
      <c r="G24" s="46" t="s">
        <v>111</v>
      </c>
      <c r="H24" s="88"/>
      <c r="I24" s="46" t="s">
        <v>111</v>
      </c>
      <c r="J24" s="88"/>
      <c r="K24" s="42" t="s">
        <v>111</v>
      </c>
      <c r="L24" s="90"/>
      <c r="M24" s="46" t="s">
        <v>111</v>
      </c>
      <c r="N24" s="58"/>
      <c r="O24" s="51"/>
      <c r="P24" s="52"/>
    </row>
    <row r="25" spans="1:17" ht="14.1" customHeight="1" x14ac:dyDescent="0.25">
      <c r="A25" s="41"/>
      <c r="B25" s="42" t="s">
        <v>73</v>
      </c>
      <c r="C25" s="62"/>
      <c r="D25" s="62"/>
      <c r="E25" s="79"/>
      <c r="F25" s="90"/>
      <c r="G25" s="46" t="s">
        <v>111</v>
      </c>
      <c r="H25" s="88"/>
      <c r="I25" s="46" t="s">
        <v>111</v>
      </c>
      <c r="J25" s="88"/>
      <c r="K25" s="42" t="s">
        <v>111</v>
      </c>
      <c r="L25" s="90"/>
      <c r="M25" s="46" t="s">
        <v>111</v>
      </c>
      <c r="N25" s="58"/>
      <c r="O25" s="51"/>
      <c r="P25" s="52"/>
    </row>
    <row r="26" spans="1:17" ht="14.1" customHeight="1" x14ac:dyDescent="0.25">
      <c r="A26" s="41"/>
      <c r="B26" s="42" t="s">
        <v>73</v>
      </c>
      <c r="C26" s="62"/>
      <c r="D26" s="62"/>
      <c r="E26" s="79"/>
      <c r="F26" s="90"/>
      <c r="G26" s="46" t="s">
        <v>111</v>
      </c>
      <c r="H26" s="88"/>
      <c r="I26" s="46" t="s">
        <v>111</v>
      </c>
      <c r="J26" s="88"/>
      <c r="K26" s="42" t="s">
        <v>111</v>
      </c>
      <c r="L26" s="90"/>
      <c r="M26" s="46" t="s">
        <v>111</v>
      </c>
      <c r="N26" s="58"/>
      <c r="O26" s="51"/>
      <c r="P26" s="52"/>
    </row>
    <row r="27" spans="1:17" ht="14.1" customHeight="1" x14ac:dyDescent="0.25">
      <c r="A27" s="41"/>
      <c r="B27" s="42" t="s">
        <v>73</v>
      </c>
      <c r="C27" s="62"/>
      <c r="D27" s="62"/>
      <c r="E27" s="79"/>
      <c r="F27" s="90"/>
      <c r="G27" s="46" t="s">
        <v>111</v>
      </c>
      <c r="H27" s="88"/>
      <c r="I27" s="46" t="s">
        <v>111</v>
      </c>
      <c r="J27" s="88"/>
      <c r="K27" s="42" t="s">
        <v>111</v>
      </c>
      <c r="L27" s="90"/>
      <c r="M27" s="46" t="s">
        <v>111</v>
      </c>
      <c r="N27" s="58"/>
      <c r="O27" s="51"/>
      <c r="P27" s="52"/>
    </row>
    <row r="28" spans="1:17" ht="14.1" customHeight="1" x14ac:dyDescent="0.25">
      <c r="A28" s="41"/>
      <c r="B28" s="42" t="s">
        <v>73</v>
      </c>
      <c r="C28" s="62"/>
      <c r="D28" s="62"/>
      <c r="E28" s="79"/>
      <c r="F28" s="90"/>
      <c r="G28" s="46" t="s">
        <v>111</v>
      </c>
      <c r="H28" s="88"/>
      <c r="I28" s="46" t="s">
        <v>111</v>
      </c>
      <c r="J28" s="88"/>
      <c r="K28" s="42" t="s">
        <v>111</v>
      </c>
      <c r="L28" s="90"/>
      <c r="M28" s="46" t="s">
        <v>111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111</v>
      </c>
      <c r="H29" s="90"/>
      <c r="I29" s="46" t="s">
        <v>111</v>
      </c>
      <c r="J29" s="89"/>
      <c r="K29" s="42" t="s">
        <v>111</v>
      </c>
      <c r="L29" s="90"/>
      <c r="M29" s="46" t="s">
        <v>111</v>
      </c>
      <c r="N29" s="58"/>
      <c r="O29" s="60"/>
      <c r="P29" s="46" t="s">
        <v>111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111</v>
      </c>
      <c r="H30" s="90"/>
      <c r="I30" s="46" t="s">
        <v>111</v>
      </c>
      <c r="J30" s="88"/>
      <c r="K30" s="42" t="s">
        <v>111</v>
      </c>
      <c r="L30" s="90"/>
      <c r="M30" s="46" t="s">
        <v>111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111</v>
      </c>
      <c r="H31" s="90"/>
      <c r="I31" s="46" t="s">
        <v>111</v>
      </c>
      <c r="J31" s="89"/>
      <c r="K31" s="42" t="s">
        <v>111</v>
      </c>
      <c r="L31" s="88"/>
      <c r="M31" s="46" t="s">
        <v>111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111</v>
      </c>
      <c r="H32" s="90"/>
      <c r="I32" s="46" t="s">
        <v>111</v>
      </c>
      <c r="J32" s="89"/>
      <c r="K32" s="42" t="s">
        <v>111</v>
      </c>
      <c r="L32" s="88"/>
      <c r="M32" s="46" t="s">
        <v>111</v>
      </c>
      <c r="N32" s="79"/>
      <c r="O32" s="51"/>
      <c r="P32" s="52"/>
    </row>
    <row r="33" spans="1:16" ht="14.1" customHeight="1" x14ac:dyDescent="0.25">
      <c r="A33" s="41"/>
      <c r="B33" s="42" t="s">
        <v>104</v>
      </c>
      <c r="C33" s="50"/>
      <c r="D33" s="79"/>
      <c r="E33" s="50"/>
      <c r="F33" s="90"/>
      <c r="G33" s="46" t="s">
        <v>111</v>
      </c>
      <c r="H33" s="90"/>
      <c r="I33" s="46" t="s">
        <v>111</v>
      </c>
      <c r="J33" s="89"/>
      <c r="K33" s="42" t="s">
        <v>111</v>
      </c>
      <c r="L33" s="88"/>
      <c r="M33" s="46" t="s">
        <v>111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111</v>
      </c>
      <c r="H34" s="90"/>
      <c r="I34" s="46" t="s">
        <v>111</v>
      </c>
      <c r="J34" s="89"/>
      <c r="K34" s="42" t="s">
        <v>111</v>
      </c>
      <c r="L34" s="88"/>
      <c r="M34" s="46" t="s">
        <v>111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113</v>
      </c>
      <c r="H35" s="72">
        <f>SUM(H21:H34)</f>
        <v>0</v>
      </c>
      <c r="I35" s="73" t="s">
        <v>113</v>
      </c>
      <c r="J35" s="72">
        <f>SUM(J21:J34)</f>
        <v>0</v>
      </c>
      <c r="K35" s="73" t="s">
        <v>113</v>
      </c>
      <c r="L35" s="72">
        <f>SUM(L21:L34)</f>
        <v>0</v>
      </c>
      <c r="M35" s="73" t="s">
        <v>113</v>
      </c>
      <c r="N35" s="82">
        <f>SUM(N21:N34)</f>
        <v>0</v>
      </c>
      <c r="O35" s="72">
        <f>SUM(O21:O34)</f>
        <v>0</v>
      </c>
      <c r="P35" s="73" t="s">
        <v>113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69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73</v>
      </c>
      <c r="C38" s="62"/>
      <c r="D38" s="62"/>
      <c r="E38" s="79"/>
      <c r="F38" s="90"/>
      <c r="G38" s="46" t="s">
        <v>111</v>
      </c>
      <c r="H38" s="90"/>
      <c r="I38" s="46" t="s">
        <v>111</v>
      </c>
      <c r="J38" s="90"/>
      <c r="K38" s="42" t="s">
        <v>111</v>
      </c>
      <c r="L38" s="90"/>
      <c r="M38" s="46" t="s">
        <v>111</v>
      </c>
      <c r="N38" s="58"/>
      <c r="O38" s="51"/>
      <c r="P38" s="52"/>
    </row>
    <row r="39" spans="1:16" ht="14.1" customHeight="1" x14ac:dyDescent="0.25">
      <c r="A39" s="41"/>
      <c r="B39" s="42" t="s">
        <v>73</v>
      </c>
      <c r="C39" s="62"/>
      <c r="D39" s="62"/>
      <c r="E39" s="79"/>
      <c r="F39" s="90"/>
      <c r="G39" s="46" t="s">
        <v>111</v>
      </c>
      <c r="H39" s="90"/>
      <c r="I39" s="46" t="s">
        <v>111</v>
      </c>
      <c r="J39" s="90"/>
      <c r="K39" s="42" t="s">
        <v>111</v>
      </c>
      <c r="L39" s="90"/>
      <c r="M39" s="46" t="s">
        <v>111</v>
      </c>
      <c r="N39" s="58"/>
      <c r="O39" s="51"/>
      <c r="P39" s="52"/>
    </row>
    <row r="40" spans="1:16" ht="14.1" customHeight="1" x14ac:dyDescent="0.25">
      <c r="A40" s="41"/>
      <c r="B40" s="42" t="s">
        <v>73</v>
      </c>
      <c r="C40" s="62"/>
      <c r="D40" s="62"/>
      <c r="E40" s="79"/>
      <c r="F40" s="90"/>
      <c r="G40" s="46" t="s">
        <v>111</v>
      </c>
      <c r="H40" s="90"/>
      <c r="I40" s="46" t="s">
        <v>111</v>
      </c>
      <c r="J40" s="90"/>
      <c r="K40" s="42" t="s">
        <v>111</v>
      </c>
      <c r="L40" s="90"/>
      <c r="M40" s="46" t="s">
        <v>111</v>
      </c>
      <c r="N40" s="58"/>
      <c r="O40" s="51"/>
      <c r="P40" s="52"/>
    </row>
    <row r="41" spans="1:16" ht="14.1" customHeight="1" x14ac:dyDescent="0.25">
      <c r="A41" s="41"/>
      <c r="B41" s="42" t="s">
        <v>73</v>
      </c>
      <c r="C41" s="62"/>
      <c r="D41" s="62"/>
      <c r="E41" s="79"/>
      <c r="F41" s="90"/>
      <c r="G41" s="46" t="s">
        <v>111</v>
      </c>
      <c r="H41" s="90"/>
      <c r="I41" s="46" t="s">
        <v>111</v>
      </c>
      <c r="J41" s="90"/>
      <c r="K41" s="42" t="s">
        <v>111</v>
      </c>
      <c r="L41" s="90"/>
      <c r="M41" s="46" t="s">
        <v>111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111</v>
      </c>
      <c r="H42" s="90"/>
      <c r="I42" s="46" t="s">
        <v>111</v>
      </c>
      <c r="J42" s="90"/>
      <c r="K42" s="42" t="s">
        <v>111</v>
      </c>
      <c r="L42" s="90"/>
      <c r="M42" s="46" t="s">
        <v>111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111</v>
      </c>
      <c r="H43" s="90"/>
      <c r="I43" s="46" t="s">
        <v>111</v>
      </c>
      <c r="J43" s="90"/>
      <c r="K43" s="42" t="s">
        <v>111</v>
      </c>
      <c r="L43" s="90"/>
      <c r="M43" s="46" t="s">
        <v>111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112</v>
      </c>
      <c r="H44" s="72">
        <f>SUM(H38:H41)</f>
        <v>0</v>
      </c>
      <c r="I44" s="73" t="s">
        <v>112</v>
      </c>
      <c r="J44" s="72">
        <f t="shared" ref="J44" si="0">SUM(J38:J43)</f>
        <v>0</v>
      </c>
      <c r="K44" s="73" t="s">
        <v>112</v>
      </c>
      <c r="L44" s="72">
        <f t="shared" ref="L44" si="1">SUM(L38:L43)</f>
        <v>0</v>
      </c>
      <c r="M44" s="73" t="s">
        <v>112</v>
      </c>
      <c r="N44" s="82">
        <f>SUM(N38:N43)</f>
        <v>0</v>
      </c>
      <c r="O44" s="72">
        <f>SUM(O30:O43)</f>
        <v>0</v>
      </c>
      <c r="P44" s="73" t="s">
        <v>113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73</v>
      </c>
      <c r="C47" s="62"/>
      <c r="D47" s="62"/>
      <c r="E47" s="79"/>
      <c r="F47" s="90"/>
      <c r="G47" s="46" t="s">
        <v>111</v>
      </c>
      <c r="H47" s="90"/>
      <c r="I47" s="46" t="s">
        <v>111</v>
      </c>
      <c r="J47" s="90"/>
      <c r="K47" s="42" t="s">
        <v>111</v>
      </c>
      <c r="L47" s="90"/>
      <c r="M47" s="46" t="s">
        <v>111</v>
      </c>
      <c r="N47" s="58"/>
      <c r="O47" s="51"/>
      <c r="P47" s="52"/>
    </row>
    <row r="48" spans="1:16" ht="14.1" customHeight="1" x14ac:dyDescent="0.25">
      <c r="A48" s="41"/>
      <c r="B48" s="42" t="s">
        <v>73</v>
      </c>
      <c r="C48" s="62"/>
      <c r="D48" s="62"/>
      <c r="E48" s="79"/>
      <c r="F48" s="90"/>
      <c r="G48" s="46" t="s">
        <v>111</v>
      </c>
      <c r="H48" s="90"/>
      <c r="I48" s="46" t="s">
        <v>111</v>
      </c>
      <c r="J48" s="90"/>
      <c r="K48" s="42" t="s">
        <v>111</v>
      </c>
      <c r="L48" s="90"/>
      <c r="M48" s="46" t="s">
        <v>111</v>
      </c>
      <c r="N48" s="58"/>
      <c r="O48" s="51"/>
      <c r="P48" s="52"/>
    </row>
    <row r="49" spans="1:16" ht="14.1" customHeight="1" x14ac:dyDescent="0.25">
      <c r="A49" s="41"/>
      <c r="B49" s="42" t="s">
        <v>73</v>
      </c>
      <c r="C49" s="62"/>
      <c r="D49" s="62"/>
      <c r="E49" s="79"/>
      <c r="F49" s="90"/>
      <c r="G49" s="46" t="s">
        <v>111</v>
      </c>
      <c r="H49" s="90"/>
      <c r="I49" s="46" t="s">
        <v>111</v>
      </c>
      <c r="J49" s="90"/>
      <c r="K49" s="42" t="s">
        <v>111</v>
      </c>
      <c r="L49" s="90"/>
      <c r="M49" s="46" t="s">
        <v>111</v>
      </c>
      <c r="N49" s="58"/>
      <c r="O49" s="51"/>
      <c r="P49" s="52"/>
    </row>
    <row r="50" spans="1:16" ht="14.1" customHeight="1" x14ac:dyDescent="0.25">
      <c r="A50" s="41"/>
      <c r="B50" s="42" t="s">
        <v>73</v>
      </c>
      <c r="C50" s="62"/>
      <c r="D50" s="62"/>
      <c r="E50" s="79"/>
      <c r="F50" s="90"/>
      <c r="G50" s="46" t="s">
        <v>111</v>
      </c>
      <c r="H50" s="90"/>
      <c r="I50" s="46" t="s">
        <v>111</v>
      </c>
      <c r="J50" s="90"/>
      <c r="K50" s="42" t="s">
        <v>111</v>
      </c>
      <c r="L50" s="90"/>
      <c r="M50" s="46" t="s">
        <v>111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111</v>
      </c>
      <c r="H51" s="90"/>
      <c r="I51" s="46" t="s">
        <v>111</v>
      </c>
      <c r="J51" s="90"/>
      <c r="K51" s="42" t="s">
        <v>111</v>
      </c>
      <c r="L51" s="90"/>
      <c r="M51" s="46" t="s">
        <v>111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111</v>
      </c>
      <c r="H52" s="90"/>
      <c r="I52" s="46" t="s">
        <v>111</v>
      </c>
      <c r="J52" s="90"/>
      <c r="K52" s="42" t="s">
        <v>111</v>
      </c>
      <c r="L52" s="90"/>
      <c r="M52" s="46" t="s">
        <v>111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112</v>
      </c>
      <c r="H53" s="72">
        <f>SUM(H47:H52)</f>
        <v>0</v>
      </c>
      <c r="I53" s="73" t="s">
        <v>112</v>
      </c>
      <c r="J53" s="72">
        <f t="shared" ref="J53" si="3">SUM(J47:J52)</f>
        <v>0</v>
      </c>
      <c r="K53" s="73" t="s">
        <v>112</v>
      </c>
      <c r="L53" s="72">
        <f t="shared" ref="L53" si="4">SUM(L47:L52)</f>
        <v>0</v>
      </c>
      <c r="M53" s="73" t="s">
        <v>112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73</v>
      </c>
      <c r="C56" s="62"/>
      <c r="D56" s="62"/>
      <c r="E56" s="79"/>
      <c r="F56" s="90"/>
      <c r="G56" s="46" t="s">
        <v>111</v>
      </c>
      <c r="H56" s="90"/>
      <c r="I56" s="46" t="s">
        <v>111</v>
      </c>
      <c r="J56" s="90"/>
      <c r="K56" s="42" t="s">
        <v>111</v>
      </c>
      <c r="L56" s="90"/>
      <c r="M56" s="46" t="s">
        <v>111</v>
      </c>
      <c r="N56" s="58"/>
      <c r="O56" s="51"/>
      <c r="P56" s="52"/>
    </row>
    <row r="57" spans="1:16" ht="14.1" customHeight="1" x14ac:dyDescent="0.25">
      <c r="A57" s="41"/>
      <c r="B57" s="42" t="s">
        <v>73</v>
      </c>
      <c r="C57" s="62"/>
      <c r="D57" s="62"/>
      <c r="E57" s="79"/>
      <c r="F57" s="90"/>
      <c r="G57" s="46" t="s">
        <v>111</v>
      </c>
      <c r="H57" s="90"/>
      <c r="I57" s="46" t="s">
        <v>111</v>
      </c>
      <c r="J57" s="90"/>
      <c r="K57" s="42" t="s">
        <v>111</v>
      </c>
      <c r="L57" s="90"/>
      <c r="M57" s="46" t="s">
        <v>111</v>
      </c>
      <c r="N57" s="58"/>
      <c r="O57" s="51"/>
      <c r="P57" s="52"/>
    </row>
    <row r="58" spans="1:16" ht="14.1" customHeight="1" x14ac:dyDescent="0.25">
      <c r="A58" s="41"/>
      <c r="B58" s="42" t="s">
        <v>73</v>
      </c>
      <c r="C58" s="62"/>
      <c r="D58" s="62"/>
      <c r="E58" s="79"/>
      <c r="F58" s="90"/>
      <c r="G58" s="46" t="s">
        <v>111</v>
      </c>
      <c r="H58" s="90"/>
      <c r="I58" s="46" t="s">
        <v>111</v>
      </c>
      <c r="J58" s="90"/>
      <c r="K58" s="42" t="s">
        <v>111</v>
      </c>
      <c r="L58" s="90"/>
      <c r="M58" s="46" t="s">
        <v>111</v>
      </c>
      <c r="N58" s="58"/>
      <c r="O58" s="51"/>
      <c r="P58" s="52"/>
    </row>
    <row r="59" spans="1:16" ht="14.1" customHeight="1" x14ac:dyDescent="0.25">
      <c r="A59" s="41"/>
      <c r="B59" s="42" t="s">
        <v>73</v>
      </c>
      <c r="C59" s="62"/>
      <c r="D59" s="62"/>
      <c r="E59" s="79"/>
      <c r="F59" s="90"/>
      <c r="G59" s="46" t="s">
        <v>111</v>
      </c>
      <c r="H59" s="90"/>
      <c r="I59" s="46" t="s">
        <v>111</v>
      </c>
      <c r="J59" s="90"/>
      <c r="K59" s="42" t="s">
        <v>111</v>
      </c>
      <c r="L59" s="90"/>
      <c r="M59" s="46" t="s">
        <v>111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111</v>
      </c>
      <c r="H60" s="90"/>
      <c r="I60" s="46" t="s">
        <v>111</v>
      </c>
      <c r="J60" s="90"/>
      <c r="K60" s="42" t="s">
        <v>111</v>
      </c>
      <c r="L60" s="90"/>
      <c r="M60" s="46" t="s">
        <v>111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111</v>
      </c>
      <c r="H61" s="90"/>
      <c r="I61" s="46" t="s">
        <v>111</v>
      </c>
      <c r="J61" s="90"/>
      <c r="K61" s="42" t="s">
        <v>111</v>
      </c>
      <c r="L61" s="90"/>
      <c r="M61" s="46" t="s">
        <v>111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112</v>
      </c>
      <c r="H62" s="72">
        <f>SUM(H56:H61)</f>
        <v>0</v>
      </c>
      <c r="I62" s="73" t="s">
        <v>112</v>
      </c>
      <c r="J62" s="72">
        <f t="shared" ref="J62" si="6">SUM(J56:J61)</f>
        <v>0</v>
      </c>
      <c r="K62" s="73" t="s">
        <v>112</v>
      </c>
      <c r="L62" s="72">
        <f t="shared" ref="L62" si="7">SUM(L56:L61)</f>
        <v>0</v>
      </c>
      <c r="M62" s="73" t="s">
        <v>112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73</v>
      </c>
      <c r="C65" s="62"/>
      <c r="D65" s="62"/>
      <c r="E65" s="79"/>
      <c r="F65" s="90"/>
      <c r="G65" s="46" t="s">
        <v>111</v>
      </c>
      <c r="H65" s="90"/>
      <c r="I65" s="46" t="s">
        <v>111</v>
      </c>
      <c r="J65" s="90"/>
      <c r="K65" s="42" t="s">
        <v>111</v>
      </c>
      <c r="L65" s="90"/>
      <c r="M65" s="46" t="s">
        <v>111</v>
      </c>
      <c r="N65" s="58"/>
      <c r="O65" s="51"/>
      <c r="P65" s="52"/>
    </row>
    <row r="66" spans="1:16" ht="14.1" customHeight="1" x14ac:dyDescent="0.25">
      <c r="A66" s="41"/>
      <c r="B66" s="42" t="s">
        <v>73</v>
      </c>
      <c r="C66" s="62"/>
      <c r="D66" s="62"/>
      <c r="E66" s="79"/>
      <c r="F66" s="90"/>
      <c r="G66" s="46" t="s">
        <v>111</v>
      </c>
      <c r="H66" s="90"/>
      <c r="I66" s="46" t="s">
        <v>111</v>
      </c>
      <c r="J66" s="90"/>
      <c r="K66" s="42" t="s">
        <v>111</v>
      </c>
      <c r="L66" s="90"/>
      <c r="M66" s="46" t="s">
        <v>111</v>
      </c>
      <c r="N66" s="58"/>
      <c r="O66" s="51"/>
      <c r="P66" s="52"/>
    </row>
    <row r="67" spans="1:16" ht="14.1" customHeight="1" x14ac:dyDescent="0.25">
      <c r="A67" s="41"/>
      <c r="B67" s="42" t="s">
        <v>73</v>
      </c>
      <c r="C67" s="62"/>
      <c r="D67" s="62"/>
      <c r="E67" s="79"/>
      <c r="F67" s="90"/>
      <c r="G67" s="46" t="s">
        <v>111</v>
      </c>
      <c r="H67" s="90"/>
      <c r="I67" s="46" t="s">
        <v>111</v>
      </c>
      <c r="J67" s="90"/>
      <c r="K67" s="42" t="s">
        <v>111</v>
      </c>
      <c r="L67" s="90"/>
      <c r="M67" s="46" t="s">
        <v>111</v>
      </c>
      <c r="N67" s="58"/>
      <c r="O67" s="51"/>
      <c r="P67" s="52"/>
    </row>
    <row r="68" spans="1:16" ht="14.1" customHeight="1" x14ac:dyDescent="0.25">
      <c r="A68" s="41"/>
      <c r="B68" s="42" t="s">
        <v>73</v>
      </c>
      <c r="C68" s="62"/>
      <c r="D68" s="62"/>
      <c r="E68" s="79"/>
      <c r="F68" s="90"/>
      <c r="G68" s="46" t="s">
        <v>111</v>
      </c>
      <c r="H68" s="90"/>
      <c r="I68" s="46" t="s">
        <v>111</v>
      </c>
      <c r="J68" s="90"/>
      <c r="K68" s="42" t="s">
        <v>111</v>
      </c>
      <c r="L68" s="90"/>
      <c r="M68" s="46" t="s">
        <v>111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111</v>
      </c>
      <c r="H69" s="90"/>
      <c r="I69" s="46" t="s">
        <v>111</v>
      </c>
      <c r="J69" s="90"/>
      <c r="K69" s="42" t="s">
        <v>111</v>
      </c>
      <c r="L69" s="90"/>
      <c r="M69" s="46" t="s">
        <v>111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111</v>
      </c>
      <c r="H70" s="90"/>
      <c r="I70" s="46" t="s">
        <v>111</v>
      </c>
      <c r="J70" s="90"/>
      <c r="K70" s="42" t="s">
        <v>111</v>
      </c>
      <c r="L70" s="90"/>
      <c r="M70" s="46" t="s">
        <v>111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112</v>
      </c>
      <c r="H71" s="72">
        <f>SUM(H65:H70)</f>
        <v>0</v>
      </c>
      <c r="I71" s="73" t="s">
        <v>112</v>
      </c>
      <c r="J71" s="72">
        <f t="shared" ref="J71" si="9">SUM(J65:J70)</f>
        <v>0</v>
      </c>
      <c r="K71" s="73" t="s">
        <v>112</v>
      </c>
      <c r="L71" s="72">
        <f t="shared" ref="L71" si="10">SUM(L65:L70)</f>
        <v>0</v>
      </c>
      <c r="M71" s="73" t="s">
        <v>112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84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111</v>
      </c>
      <c r="H74" s="90"/>
      <c r="I74" s="46" t="s">
        <v>111</v>
      </c>
      <c r="J74" s="90"/>
      <c r="K74" s="46" t="s">
        <v>111</v>
      </c>
      <c r="L74" s="90"/>
      <c r="M74" s="46" t="s">
        <v>111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111</v>
      </c>
      <c r="H75" s="90"/>
      <c r="I75" s="46" t="s">
        <v>111</v>
      </c>
      <c r="J75" s="90"/>
      <c r="K75" s="46" t="s">
        <v>111</v>
      </c>
      <c r="L75" s="90"/>
      <c r="M75" s="46" t="s">
        <v>111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111</v>
      </c>
      <c r="H76" s="90"/>
      <c r="I76" s="46" t="s">
        <v>111</v>
      </c>
      <c r="J76" s="90"/>
      <c r="K76" s="46" t="s">
        <v>111</v>
      </c>
      <c r="L76" s="90"/>
      <c r="M76" s="46" t="s">
        <v>111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111</v>
      </c>
      <c r="H77" s="90"/>
      <c r="I77" s="46" t="s">
        <v>111</v>
      </c>
      <c r="J77" s="90"/>
      <c r="K77" s="46" t="s">
        <v>111</v>
      </c>
      <c r="L77" s="90"/>
      <c r="M77" s="46" t="s">
        <v>111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112</v>
      </c>
      <c r="H78" s="72">
        <f t="shared" ref="H78" si="11">SUM(H74:H77)</f>
        <v>0</v>
      </c>
      <c r="I78" s="73" t="s">
        <v>112</v>
      </c>
      <c r="J78" s="72">
        <f t="shared" ref="J78" si="12">SUM(J74:J77)</f>
        <v>0</v>
      </c>
      <c r="K78" s="73" t="s">
        <v>112</v>
      </c>
      <c r="L78" s="72">
        <f t="shared" ref="L78" si="13">SUM(L74:L77)</f>
        <v>0</v>
      </c>
      <c r="M78" s="73" t="s">
        <v>112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54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111</v>
      </c>
      <c r="H81" s="90"/>
      <c r="I81" s="46" t="s">
        <v>111</v>
      </c>
      <c r="J81" s="90"/>
      <c r="K81" s="46" t="s">
        <v>111</v>
      </c>
      <c r="L81" s="90"/>
      <c r="M81" s="46" t="s">
        <v>111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111</v>
      </c>
      <c r="H82" s="90"/>
      <c r="I82" s="46" t="s">
        <v>111</v>
      </c>
      <c r="J82" s="90"/>
      <c r="K82" s="46" t="s">
        <v>111</v>
      </c>
      <c r="L82" s="90"/>
      <c r="M82" s="46" t="s">
        <v>111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111</v>
      </c>
      <c r="H83" s="90"/>
      <c r="I83" s="46" t="s">
        <v>111</v>
      </c>
      <c r="J83" s="90"/>
      <c r="K83" s="46" t="s">
        <v>111</v>
      </c>
      <c r="L83" s="90"/>
      <c r="M83" s="46" t="s">
        <v>111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111</v>
      </c>
      <c r="H84" s="90"/>
      <c r="I84" s="46" t="s">
        <v>111</v>
      </c>
      <c r="J84" s="90"/>
      <c r="K84" s="46" t="s">
        <v>111</v>
      </c>
      <c r="L84" s="90"/>
      <c r="M84" s="46" t="s">
        <v>111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112</v>
      </c>
      <c r="H85" s="72">
        <f t="shared" ref="H85" si="14">SUM(H81:H84)</f>
        <v>0</v>
      </c>
      <c r="I85" s="73" t="s">
        <v>112</v>
      </c>
      <c r="J85" s="72">
        <f t="shared" ref="J85" si="15">SUM(J81:J84)</f>
        <v>0</v>
      </c>
      <c r="K85" s="73" t="s">
        <v>112</v>
      </c>
      <c r="L85" s="72">
        <f t="shared" ref="L85" si="16">SUM(L81:L84)</f>
        <v>0</v>
      </c>
      <c r="M85" s="73" t="s">
        <v>112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85</v>
      </c>
      <c r="B87" s="75"/>
      <c r="C87" s="75"/>
      <c r="D87" s="75"/>
      <c r="E87" s="76"/>
      <c r="F87" s="77">
        <f>F85+F78+F71+F62+F53+F44+F35+F18+F10</f>
        <v>0</v>
      </c>
      <c r="G87" s="78" t="s">
        <v>114</v>
      </c>
      <c r="H87" s="77">
        <f>H85+H78+H71+H62+H53+H44+H35+H18+H10</f>
        <v>0</v>
      </c>
      <c r="I87" s="78" t="s">
        <v>114</v>
      </c>
      <c r="J87" s="77">
        <f>J85+J78+J71+J62+J53+J44+J35+J18+J10</f>
        <v>0</v>
      </c>
      <c r="K87" s="78" t="s">
        <v>114</v>
      </c>
      <c r="L87" s="77">
        <f>L85+L78+L71+L62+L53+L44+L35+L18+L10</f>
        <v>0</v>
      </c>
      <c r="M87" s="78" t="s">
        <v>114</v>
      </c>
      <c r="N87" s="82">
        <f>N85+N78+N71+N62+N53+N44+N35+N18+N10</f>
        <v>0</v>
      </c>
      <c r="O87" s="77">
        <f>O85+O78+O71+O62+O53+O44+O35+O18+O10</f>
        <v>0</v>
      </c>
      <c r="P87" s="78" t="s">
        <v>114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O3:P4"/>
    <mergeCell ref="A3:A4"/>
    <mergeCell ref="B3:B4"/>
    <mergeCell ref="D3:D4"/>
    <mergeCell ref="C3:C4"/>
    <mergeCell ref="E3:E4"/>
    <mergeCell ref="F3:G4"/>
    <mergeCell ref="H3:I4"/>
    <mergeCell ref="J3:K4"/>
    <mergeCell ref="N3:N4"/>
    <mergeCell ref="L3:M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F11" sqref="F11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72</v>
      </c>
      <c r="C3" s="113" t="s">
        <v>103</v>
      </c>
      <c r="D3" s="113" t="s">
        <v>76</v>
      </c>
      <c r="E3" s="113" t="s">
        <v>86</v>
      </c>
      <c r="F3" s="113" t="s">
        <v>78</v>
      </c>
      <c r="G3" s="113"/>
      <c r="H3" s="113" t="s">
        <v>17</v>
      </c>
      <c r="I3" s="113"/>
      <c r="J3" s="113" t="s">
        <v>18</v>
      </c>
      <c r="K3" s="113"/>
      <c r="L3" s="113" t="s">
        <v>79</v>
      </c>
      <c r="M3" s="113"/>
      <c r="N3" s="113" t="s">
        <v>102</v>
      </c>
      <c r="O3" s="113" t="s">
        <v>77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71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111</v>
      </c>
      <c r="H7" s="90"/>
      <c r="I7" s="46" t="s">
        <v>111</v>
      </c>
      <c r="J7" s="89"/>
      <c r="K7" s="46" t="s">
        <v>111</v>
      </c>
      <c r="L7" s="90"/>
      <c r="M7" s="46" t="s">
        <v>111</v>
      </c>
      <c r="N7" s="47" t="str">
        <f>IF(OR($B7="HABITAÇÃO",$B7="COMÉRCIO",$B7="SERVIÇOS"),(F7/F$87),"")</f>
        <v/>
      </c>
      <c r="O7" s="45"/>
      <c r="P7" s="46" t="s">
        <v>111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111</v>
      </c>
      <c r="H8" s="90"/>
      <c r="I8" s="46" t="s">
        <v>111</v>
      </c>
      <c r="J8" s="89"/>
      <c r="K8" s="46" t="s">
        <v>111</v>
      </c>
      <c r="L8" s="90"/>
      <c r="M8" s="46" t="s">
        <v>111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111</v>
      </c>
      <c r="H9" s="90"/>
      <c r="I9" s="46" t="s">
        <v>111</v>
      </c>
      <c r="J9" s="89"/>
      <c r="K9" s="46" t="s">
        <v>111</v>
      </c>
      <c r="L9" s="90"/>
      <c r="M9" s="46" t="s">
        <v>111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113</v>
      </c>
      <c r="H10" s="71">
        <f>SUM(H7:H9)</f>
        <v>0</v>
      </c>
      <c r="I10" s="73" t="s">
        <v>113</v>
      </c>
      <c r="J10" s="71">
        <f>SUM(J7:J9)</f>
        <v>0</v>
      </c>
      <c r="K10" s="68" t="s">
        <v>113</v>
      </c>
      <c r="L10" s="71">
        <f>SUM(L7:L9)</f>
        <v>0</v>
      </c>
      <c r="M10" s="73" t="s">
        <v>113</v>
      </c>
      <c r="N10" s="82">
        <f>SUM(N7:N9)</f>
        <v>0</v>
      </c>
      <c r="O10" s="71">
        <f>SUM(O7:O9)</f>
        <v>0</v>
      </c>
      <c r="P10" s="73" t="s">
        <v>113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70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111</v>
      </c>
      <c r="H13" s="90"/>
      <c r="I13" s="46" t="s">
        <v>111</v>
      </c>
      <c r="J13" s="89"/>
      <c r="K13" s="42" t="s">
        <v>111</v>
      </c>
      <c r="L13" s="90"/>
      <c r="M13" s="46" t="s">
        <v>111</v>
      </c>
      <c r="N13" s="58"/>
      <c r="O13" s="61"/>
      <c r="P13" s="46" t="s">
        <v>111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111</v>
      </c>
      <c r="H14" s="90"/>
      <c r="I14" s="46" t="s">
        <v>111</v>
      </c>
      <c r="J14" s="89"/>
      <c r="K14" s="42" t="s">
        <v>111</v>
      </c>
      <c r="L14" s="90"/>
      <c r="M14" s="46" t="s">
        <v>111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111</v>
      </c>
      <c r="H15" s="90"/>
      <c r="I15" s="46" t="s">
        <v>111</v>
      </c>
      <c r="J15" s="89"/>
      <c r="K15" s="46" t="s">
        <v>111</v>
      </c>
      <c r="L15" s="90"/>
      <c r="M15" s="46" t="s">
        <v>111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111</v>
      </c>
      <c r="H16" s="90"/>
      <c r="I16" s="46" t="s">
        <v>111</v>
      </c>
      <c r="J16" s="89"/>
      <c r="K16" s="42" t="s">
        <v>111</v>
      </c>
      <c r="L16" s="90"/>
      <c r="M16" s="46" t="s">
        <v>111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111</v>
      </c>
      <c r="H17" s="90"/>
      <c r="I17" s="46" t="s">
        <v>111</v>
      </c>
      <c r="J17" s="89"/>
      <c r="K17" s="42" t="s">
        <v>111</v>
      </c>
      <c r="L17" s="90"/>
      <c r="M17" s="46" t="s">
        <v>111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112</v>
      </c>
      <c r="H18" s="71">
        <f>SUM(H13:H17)</f>
        <v>0</v>
      </c>
      <c r="I18" s="73" t="s">
        <v>112</v>
      </c>
      <c r="J18" s="71">
        <f>SUM(J13:J17)</f>
        <v>0</v>
      </c>
      <c r="K18" s="68" t="s">
        <v>112</v>
      </c>
      <c r="L18" s="71">
        <f>SUM(L13:L17)</f>
        <v>0</v>
      </c>
      <c r="M18" s="73" t="s">
        <v>112</v>
      </c>
      <c r="N18" s="82">
        <f>SUM(N13:N17)</f>
        <v>0</v>
      </c>
      <c r="O18" s="71">
        <f>SUM(O13:O17)</f>
        <v>0</v>
      </c>
      <c r="P18" s="73" t="s">
        <v>112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68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74</v>
      </c>
      <c r="C21" s="62"/>
      <c r="D21" s="79"/>
      <c r="E21" s="79"/>
      <c r="F21" s="90"/>
      <c r="G21" s="46" t="s">
        <v>111</v>
      </c>
      <c r="H21" s="88"/>
      <c r="I21" s="46" t="s">
        <v>111</v>
      </c>
      <c r="J21" s="88"/>
      <c r="K21" s="42" t="s">
        <v>111</v>
      </c>
      <c r="L21" s="90"/>
      <c r="M21" s="46" t="s">
        <v>111</v>
      </c>
      <c r="N21" s="58"/>
      <c r="O21" s="51"/>
      <c r="P21" s="52"/>
    </row>
    <row r="22" spans="1:17" ht="14.1" customHeight="1" x14ac:dyDescent="0.25">
      <c r="A22" s="41"/>
      <c r="B22" s="42" t="s">
        <v>74</v>
      </c>
      <c r="C22" s="62"/>
      <c r="D22" s="79"/>
      <c r="E22" s="79"/>
      <c r="F22" s="90"/>
      <c r="G22" s="46" t="s">
        <v>111</v>
      </c>
      <c r="H22" s="88"/>
      <c r="I22" s="46" t="s">
        <v>111</v>
      </c>
      <c r="J22" s="88"/>
      <c r="K22" s="42" t="s">
        <v>111</v>
      </c>
      <c r="L22" s="90"/>
      <c r="M22" s="46" t="s">
        <v>111</v>
      </c>
      <c r="N22" s="58"/>
      <c r="O22" s="51"/>
      <c r="P22" s="52"/>
    </row>
    <row r="23" spans="1:17" ht="14.1" customHeight="1" x14ac:dyDescent="0.25">
      <c r="A23" s="41"/>
      <c r="B23" s="42" t="s">
        <v>75</v>
      </c>
      <c r="C23" s="62"/>
      <c r="D23" s="79"/>
      <c r="E23" s="79"/>
      <c r="F23" s="90"/>
      <c r="G23" s="46" t="s">
        <v>111</v>
      </c>
      <c r="H23" s="88"/>
      <c r="I23" s="46" t="s">
        <v>111</v>
      </c>
      <c r="J23" s="88"/>
      <c r="K23" s="42" t="s">
        <v>111</v>
      </c>
      <c r="L23" s="90"/>
      <c r="M23" s="46" t="s">
        <v>111</v>
      </c>
      <c r="N23" s="58"/>
      <c r="O23" s="51"/>
      <c r="P23" s="52"/>
    </row>
    <row r="24" spans="1:17" ht="14.1" customHeight="1" x14ac:dyDescent="0.25">
      <c r="A24" s="41"/>
      <c r="B24" s="42" t="s">
        <v>75</v>
      </c>
      <c r="C24" s="62"/>
      <c r="D24" s="79"/>
      <c r="E24" s="79"/>
      <c r="F24" s="90"/>
      <c r="G24" s="46" t="s">
        <v>111</v>
      </c>
      <c r="H24" s="88"/>
      <c r="I24" s="46" t="s">
        <v>111</v>
      </c>
      <c r="J24" s="88"/>
      <c r="K24" s="42" t="s">
        <v>111</v>
      </c>
      <c r="L24" s="90"/>
      <c r="M24" s="46" t="s">
        <v>111</v>
      </c>
      <c r="N24" s="58"/>
      <c r="O24" s="51"/>
      <c r="P24" s="52"/>
    </row>
    <row r="25" spans="1:17" ht="14.1" customHeight="1" x14ac:dyDescent="0.25">
      <c r="A25" s="41"/>
      <c r="B25" s="42" t="s">
        <v>73</v>
      </c>
      <c r="C25" s="62"/>
      <c r="D25" s="62"/>
      <c r="E25" s="79"/>
      <c r="F25" s="90"/>
      <c r="G25" s="46" t="s">
        <v>111</v>
      </c>
      <c r="H25" s="88"/>
      <c r="I25" s="46" t="s">
        <v>111</v>
      </c>
      <c r="J25" s="88"/>
      <c r="K25" s="42" t="s">
        <v>111</v>
      </c>
      <c r="L25" s="90"/>
      <c r="M25" s="46" t="s">
        <v>111</v>
      </c>
      <c r="N25" s="58"/>
      <c r="O25" s="51"/>
      <c r="P25" s="52"/>
    </row>
    <row r="26" spans="1:17" ht="14.1" customHeight="1" x14ac:dyDescent="0.25">
      <c r="A26" s="41"/>
      <c r="B26" s="42" t="s">
        <v>73</v>
      </c>
      <c r="C26" s="62"/>
      <c r="D26" s="62"/>
      <c r="E26" s="79"/>
      <c r="F26" s="90"/>
      <c r="G26" s="46" t="s">
        <v>111</v>
      </c>
      <c r="H26" s="88"/>
      <c r="I26" s="46" t="s">
        <v>111</v>
      </c>
      <c r="J26" s="88"/>
      <c r="K26" s="42" t="s">
        <v>111</v>
      </c>
      <c r="L26" s="90"/>
      <c r="M26" s="46" t="s">
        <v>111</v>
      </c>
      <c r="N26" s="58"/>
      <c r="O26" s="51"/>
      <c r="P26" s="52"/>
    </row>
    <row r="27" spans="1:17" ht="14.1" customHeight="1" x14ac:dyDescent="0.25">
      <c r="A27" s="41"/>
      <c r="B27" s="42" t="s">
        <v>73</v>
      </c>
      <c r="C27" s="62"/>
      <c r="D27" s="62"/>
      <c r="E27" s="79"/>
      <c r="F27" s="90"/>
      <c r="G27" s="46" t="s">
        <v>111</v>
      </c>
      <c r="H27" s="88"/>
      <c r="I27" s="46" t="s">
        <v>111</v>
      </c>
      <c r="J27" s="88"/>
      <c r="K27" s="42" t="s">
        <v>111</v>
      </c>
      <c r="L27" s="90"/>
      <c r="M27" s="46" t="s">
        <v>111</v>
      </c>
      <c r="N27" s="58"/>
      <c r="O27" s="51"/>
      <c r="P27" s="52"/>
    </row>
    <row r="28" spans="1:17" ht="14.1" customHeight="1" x14ac:dyDescent="0.25">
      <c r="A28" s="41"/>
      <c r="B28" s="42" t="s">
        <v>73</v>
      </c>
      <c r="C28" s="62"/>
      <c r="D28" s="62"/>
      <c r="E28" s="79"/>
      <c r="F28" s="90"/>
      <c r="G28" s="46" t="s">
        <v>111</v>
      </c>
      <c r="H28" s="88"/>
      <c r="I28" s="46" t="s">
        <v>111</v>
      </c>
      <c r="J28" s="88"/>
      <c r="K28" s="42" t="s">
        <v>111</v>
      </c>
      <c r="L28" s="90"/>
      <c r="M28" s="46" t="s">
        <v>111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111</v>
      </c>
      <c r="H29" s="90"/>
      <c r="I29" s="46" t="s">
        <v>111</v>
      </c>
      <c r="J29" s="89"/>
      <c r="K29" s="42" t="s">
        <v>111</v>
      </c>
      <c r="L29" s="90"/>
      <c r="M29" s="46" t="s">
        <v>111</v>
      </c>
      <c r="N29" s="58"/>
      <c r="O29" s="60"/>
      <c r="P29" s="46" t="s">
        <v>111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111</v>
      </c>
      <c r="H30" s="90"/>
      <c r="I30" s="46" t="s">
        <v>111</v>
      </c>
      <c r="J30" s="88"/>
      <c r="K30" s="42" t="s">
        <v>111</v>
      </c>
      <c r="L30" s="90"/>
      <c r="M30" s="46" t="s">
        <v>111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111</v>
      </c>
      <c r="H31" s="90"/>
      <c r="I31" s="46" t="s">
        <v>111</v>
      </c>
      <c r="J31" s="89"/>
      <c r="K31" s="42" t="s">
        <v>111</v>
      </c>
      <c r="L31" s="88"/>
      <c r="M31" s="46" t="s">
        <v>111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111</v>
      </c>
      <c r="H32" s="90"/>
      <c r="I32" s="46" t="s">
        <v>111</v>
      </c>
      <c r="J32" s="89"/>
      <c r="K32" s="42" t="s">
        <v>111</v>
      </c>
      <c r="L32" s="88"/>
      <c r="M32" s="46" t="s">
        <v>111</v>
      </c>
      <c r="N32" s="79"/>
      <c r="O32" s="51"/>
      <c r="P32" s="52"/>
    </row>
    <row r="33" spans="1:16" ht="14.1" customHeight="1" x14ac:dyDescent="0.25">
      <c r="A33" s="41"/>
      <c r="B33" s="42" t="s">
        <v>104</v>
      </c>
      <c r="C33" s="50"/>
      <c r="D33" s="79"/>
      <c r="E33" s="50"/>
      <c r="F33" s="90"/>
      <c r="G33" s="46" t="s">
        <v>111</v>
      </c>
      <c r="H33" s="90"/>
      <c r="I33" s="46" t="s">
        <v>111</v>
      </c>
      <c r="J33" s="89"/>
      <c r="K33" s="42" t="s">
        <v>111</v>
      </c>
      <c r="L33" s="88"/>
      <c r="M33" s="46" t="s">
        <v>111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111</v>
      </c>
      <c r="H34" s="90"/>
      <c r="I34" s="46" t="s">
        <v>111</v>
      </c>
      <c r="J34" s="89"/>
      <c r="K34" s="42" t="s">
        <v>111</v>
      </c>
      <c r="L34" s="88"/>
      <c r="M34" s="46" t="s">
        <v>111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113</v>
      </c>
      <c r="H35" s="72">
        <f>SUM(H21:H34)</f>
        <v>0</v>
      </c>
      <c r="I35" s="73" t="s">
        <v>113</v>
      </c>
      <c r="J35" s="72">
        <f>SUM(J21:J34)</f>
        <v>0</v>
      </c>
      <c r="K35" s="73" t="s">
        <v>113</v>
      </c>
      <c r="L35" s="72">
        <f>SUM(L21:L34)</f>
        <v>0</v>
      </c>
      <c r="M35" s="73" t="s">
        <v>113</v>
      </c>
      <c r="N35" s="82">
        <f>SUM(N21:N34)</f>
        <v>0</v>
      </c>
      <c r="O35" s="72">
        <f>SUM(O21:O34)</f>
        <v>0</v>
      </c>
      <c r="P35" s="73" t="s">
        <v>113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69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73</v>
      </c>
      <c r="C38" s="62"/>
      <c r="D38" s="62"/>
      <c r="E38" s="79"/>
      <c r="F38" s="90"/>
      <c r="G38" s="46" t="s">
        <v>111</v>
      </c>
      <c r="H38" s="90"/>
      <c r="I38" s="46" t="s">
        <v>111</v>
      </c>
      <c r="J38" s="90"/>
      <c r="K38" s="42" t="s">
        <v>111</v>
      </c>
      <c r="L38" s="90"/>
      <c r="M38" s="46" t="s">
        <v>111</v>
      </c>
      <c r="N38" s="58"/>
      <c r="O38" s="51"/>
      <c r="P38" s="52"/>
    </row>
    <row r="39" spans="1:16" ht="14.1" customHeight="1" x14ac:dyDescent="0.25">
      <c r="A39" s="41"/>
      <c r="B39" s="42" t="s">
        <v>73</v>
      </c>
      <c r="C39" s="62"/>
      <c r="D39" s="62"/>
      <c r="E39" s="79"/>
      <c r="F39" s="90"/>
      <c r="G39" s="46" t="s">
        <v>111</v>
      </c>
      <c r="H39" s="90"/>
      <c r="I39" s="46" t="s">
        <v>111</v>
      </c>
      <c r="J39" s="90"/>
      <c r="K39" s="42" t="s">
        <v>111</v>
      </c>
      <c r="L39" s="90"/>
      <c r="M39" s="46" t="s">
        <v>111</v>
      </c>
      <c r="N39" s="58"/>
      <c r="O39" s="51"/>
      <c r="P39" s="52"/>
    </row>
    <row r="40" spans="1:16" ht="14.1" customHeight="1" x14ac:dyDescent="0.25">
      <c r="A40" s="41"/>
      <c r="B40" s="42" t="s">
        <v>73</v>
      </c>
      <c r="C40" s="62"/>
      <c r="D40" s="62"/>
      <c r="E40" s="79"/>
      <c r="F40" s="90"/>
      <c r="G40" s="46" t="s">
        <v>111</v>
      </c>
      <c r="H40" s="90"/>
      <c r="I40" s="46" t="s">
        <v>111</v>
      </c>
      <c r="J40" s="90"/>
      <c r="K40" s="42" t="s">
        <v>111</v>
      </c>
      <c r="L40" s="90"/>
      <c r="M40" s="46" t="s">
        <v>111</v>
      </c>
      <c r="N40" s="58"/>
      <c r="O40" s="51"/>
      <c r="P40" s="52"/>
    </row>
    <row r="41" spans="1:16" ht="14.1" customHeight="1" x14ac:dyDescent="0.25">
      <c r="A41" s="41"/>
      <c r="B41" s="42" t="s">
        <v>73</v>
      </c>
      <c r="C41" s="62"/>
      <c r="D41" s="62"/>
      <c r="E41" s="79"/>
      <c r="F41" s="90"/>
      <c r="G41" s="46" t="s">
        <v>111</v>
      </c>
      <c r="H41" s="90"/>
      <c r="I41" s="46" t="s">
        <v>111</v>
      </c>
      <c r="J41" s="90"/>
      <c r="K41" s="42" t="s">
        <v>111</v>
      </c>
      <c r="L41" s="90"/>
      <c r="M41" s="46" t="s">
        <v>111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111</v>
      </c>
      <c r="H42" s="90"/>
      <c r="I42" s="46" t="s">
        <v>111</v>
      </c>
      <c r="J42" s="90"/>
      <c r="K42" s="42" t="s">
        <v>111</v>
      </c>
      <c r="L42" s="90"/>
      <c r="M42" s="46" t="s">
        <v>111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111</v>
      </c>
      <c r="H43" s="90"/>
      <c r="I43" s="46" t="s">
        <v>111</v>
      </c>
      <c r="J43" s="90"/>
      <c r="K43" s="42" t="s">
        <v>111</v>
      </c>
      <c r="L43" s="90"/>
      <c r="M43" s="46" t="s">
        <v>111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112</v>
      </c>
      <c r="H44" s="72">
        <f>SUM(H38:H41)</f>
        <v>0</v>
      </c>
      <c r="I44" s="73" t="s">
        <v>112</v>
      </c>
      <c r="J44" s="72">
        <f t="shared" ref="J44" si="0">SUM(J38:J43)</f>
        <v>0</v>
      </c>
      <c r="K44" s="73" t="s">
        <v>112</v>
      </c>
      <c r="L44" s="72">
        <f t="shared" ref="L44" si="1">SUM(L38:L43)</f>
        <v>0</v>
      </c>
      <c r="M44" s="73" t="s">
        <v>112</v>
      </c>
      <c r="N44" s="82">
        <f>SUM(N38:N43)</f>
        <v>0</v>
      </c>
      <c r="O44" s="72">
        <f>SUM(O30:O43)</f>
        <v>0</v>
      </c>
      <c r="P44" s="73" t="s">
        <v>113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73</v>
      </c>
      <c r="C47" s="62"/>
      <c r="D47" s="62"/>
      <c r="E47" s="79"/>
      <c r="F47" s="90"/>
      <c r="G47" s="46" t="s">
        <v>111</v>
      </c>
      <c r="H47" s="90"/>
      <c r="I47" s="46" t="s">
        <v>111</v>
      </c>
      <c r="J47" s="90"/>
      <c r="K47" s="42" t="s">
        <v>111</v>
      </c>
      <c r="L47" s="90"/>
      <c r="M47" s="46" t="s">
        <v>111</v>
      </c>
      <c r="N47" s="58"/>
      <c r="O47" s="51"/>
      <c r="P47" s="52"/>
    </row>
    <row r="48" spans="1:16" ht="14.1" customHeight="1" x14ac:dyDescent="0.25">
      <c r="A48" s="41"/>
      <c r="B48" s="42" t="s">
        <v>73</v>
      </c>
      <c r="C48" s="62"/>
      <c r="D48" s="62"/>
      <c r="E48" s="79"/>
      <c r="F48" s="90"/>
      <c r="G48" s="46" t="s">
        <v>111</v>
      </c>
      <c r="H48" s="90"/>
      <c r="I48" s="46" t="s">
        <v>111</v>
      </c>
      <c r="J48" s="90"/>
      <c r="K48" s="42" t="s">
        <v>111</v>
      </c>
      <c r="L48" s="90"/>
      <c r="M48" s="46" t="s">
        <v>111</v>
      </c>
      <c r="N48" s="58"/>
      <c r="O48" s="51"/>
      <c r="P48" s="52"/>
    </row>
    <row r="49" spans="1:16" ht="14.1" customHeight="1" x14ac:dyDescent="0.25">
      <c r="A49" s="41"/>
      <c r="B49" s="42" t="s">
        <v>73</v>
      </c>
      <c r="C49" s="62"/>
      <c r="D49" s="62"/>
      <c r="E49" s="79"/>
      <c r="F49" s="90"/>
      <c r="G49" s="46" t="s">
        <v>111</v>
      </c>
      <c r="H49" s="90"/>
      <c r="I49" s="46" t="s">
        <v>111</v>
      </c>
      <c r="J49" s="90"/>
      <c r="K49" s="42" t="s">
        <v>111</v>
      </c>
      <c r="L49" s="90"/>
      <c r="M49" s="46" t="s">
        <v>111</v>
      </c>
      <c r="N49" s="58"/>
      <c r="O49" s="51"/>
      <c r="P49" s="52"/>
    </row>
    <row r="50" spans="1:16" ht="14.1" customHeight="1" x14ac:dyDescent="0.25">
      <c r="A50" s="41"/>
      <c r="B50" s="42" t="s">
        <v>73</v>
      </c>
      <c r="C50" s="62"/>
      <c r="D50" s="62"/>
      <c r="E50" s="79"/>
      <c r="F50" s="90"/>
      <c r="G50" s="46" t="s">
        <v>111</v>
      </c>
      <c r="H50" s="90"/>
      <c r="I50" s="46" t="s">
        <v>111</v>
      </c>
      <c r="J50" s="90"/>
      <c r="K50" s="42" t="s">
        <v>111</v>
      </c>
      <c r="L50" s="90"/>
      <c r="M50" s="46" t="s">
        <v>111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111</v>
      </c>
      <c r="H51" s="90"/>
      <c r="I51" s="46" t="s">
        <v>111</v>
      </c>
      <c r="J51" s="90"/>
      <c r="K51" s="42" t="s">
        <v>111</v>
      </c>
      <c r="L51" s="90"/>
      <c r="M51" s="46" t="s">
        <v>111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111</v>
      </c>
      <c r="H52" s="90"/>
      <c r="I52" s="46" t="s">
        <v>111</v>
      </c>
      <c r="J52" s="90"/>
      <c r="K52" s="42" t="s">
        <v>111</v>
      </c>
      <c r="L52" s="90"/>
      <c r="M52" s="46" t="s">
        <v>111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112</v>
      </c>
      <c r="H53" s="72">
        <f>SUM(H47:H52)</f>
        <v>0</v>
      </c>
      <c r="I53" s="73" t="s">
        <v>112</v>
      </c>
      <c r="J53" s="72">
        <f t="shared" ref="J53" si="3">SUM(J47:J52)</f>
        <v>0</v>
      </c>
      <c r="K53" s="73" t="s">
        <v>112</v>
      </c>
      <c r="L53" s="72">
        <f t="shared" ref="L53" si="4">SUM(L47:L52)</f>
        <v>0</v>
      </c>
      <c r="M53" s="73" t="s">
        <v>112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73</v>
      </c>
      <c r="C56" s="62"/>
      <c r="D56" s="62"/>
      <c r="E56" s="79"/>
      <c r="F56" s="90"/>
      <c r="G56" s="46" t="s">
        <v>111</v>
      </c>
      <c r="H56" s="90"/>
      <c r="I56" s="46" t="s">
        <v>111</v>
      </c>
      <c r="J56" s="90"/>
      <c r="K56" s="42" t="s">
        <v>111</v>
      </c>
      <c r="L56" s="90"/>
      <c r="M56" s="46" t="s">
        <v>111</v>
      </c>
      <c r="N56" s="58"/>
      <c r="O56" s="51"/>
      <c r="P56" s="52"/>
    </row>
    <row r="57" spans="1:16" ht="14.1" customHeight="1" x14ac:dyDescent="0.25">
      <c r="A57" s="41"/>
      <c r="B57" s="42" t="s">
        <v>73</v>
      </c>
      <c r="C57" s="62"/>
      <c r="D57" s="62"/>
      <c r="E57" s="79"/>
      <c r="F57" s="90"/>
      <c r="G57" s="46" t="s">
        <v>111</v>
      </c>
      <c r="H57" s="90"/>
      <c r="I57" s="46" t="s">
        <v>111</v>
      </c>
      <c r="J57" s="90"/>
      <c r="K57" s="42" t="s">
        <v>111</v>
      </c>
      <c r="L57" s="90"/>
      <c r="M57" s="46" t="s">
        <v>111</v>
      </c>
      <c r="N57" s="58"/>
      <c r="O57" s="51"/>
      <c r="P57" s="52"/>
    </row>
    <row r="58" spans="1:16" ht="14.1" customHeight="1" x14ac:dyDescent="0.25">
      <c r="A58" s="41"/>
      <c r="B58" s="42" t="s">
        <v>73</v>
      </c>
      <c r="C58" s="62"/>
      <c r="D58" s="62"/>
      <c r="E58" s="79"/>
      <c r="F58" s="90"/>
      <c r="G58" s="46" t="s">
        <v>111</v>
      </c>
      <c r="H58" s="90"/>
      <c r="I58" s="46" t="s">
        <v>111</v>
      </c>
      <c r="J58" s="90"/>
      <c r="K58" s="42" t="s">
        <v>111</v>
      </c>
      <c r="L58" s="90"/>
      <c r="M58" s="46" t="s">
        <v>111</v>
      </c>
      <c r="N58" s="58"/>
      <c r="O58" s="51"/>
      <c r="P58" s="52"/>
    </row>
    <row r="59" spans="1:16" ht="14.1" customHeight="1" x14ac:dyDescent="0.25">
      <c r="A59" s="41"/>
      <c r="B59" s="42" t="s">
        <v>73</v>
      </c>
      <c r="C59" s="62"/>
      <c r="D59" s="62"/>
      <c r="E59" s="79"/>
      <c r="F59" s="90"/>
      <c r="G59" s="46" t="s">
        <v>111</v>
      </c>
      <c r="H59" s="90"/>
      <c r="I59" s="46" t="s">
        <v>111</v>
      </c>
      <c r="J59" s="90"/>
      <c r="K59" s="42" t="s">
        <v>111</v>
      </c>
      <c r="L59" s="90"/>
      <c r="M59" s="46" t="s">
        <v>111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111</v>
      </c>
      <c r="H60" s="90"/>
      <c r="I60" s="46" t="s">
        <v>111</v>
      </c>
      <c r="J60" s="90"/>
      <c r="K60" s="42" t="s">
        <v>111</v>
      </c>
      <c r="L60" s="90"/>
      <c r="M60" s="46" t="s">
        <v>111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111</v>
      </c>
      <c r="H61" s="90"/>
      <c r="I61" s="46" t="s">
        <v>111</v>
      </c>
      <c r="J61" s="90"/>
      <c r="K61" s="42" t="s">
        <v>111</v>
      </c>
      <c r="L61" s="90"/>
      <c r="M61" s="46" t="s">
        <v>111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112</v>
      </c>
      <c r="H62" s="72">
        <f>SUM(H56:H61)</f>
        <v>0</v>
      </c>
      <c r="I62" s="73" t="s">
        <v>112</v>
      </c>
      <c r="J62" s="72">
        <f t="shared" ref="J62" si="6">SUM(J56:J61)</f>
        <v>0</v>
      </c>
      <c r="K62" s="73" t="s">
        <v>112</v>
      </c>
      <c r="L62" s="72">
        <f t="shared" ref="L62" si="7">SUM(L56:L61)</f>
        <v>0</v>
      </c>
      <c r="M62" s="73" t="s">
        <v>112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73</v>
      </c>
      <c r="C65" s="62"/>
      <c r="D65" s="62"/>
      <c r="E65" s="79"/>
      <c r="F65" s="90"/>
      <c r="G65" s="46" t="s">
        <v>111</v>
      </c>
      <c r="H65" s="90"/>
      <c r="I65" s="46" t="s">
        <v>111</v>
      </c>
      <c r="J65" s="90"/>
      <c r="K65" s="42" t="s">
        <v>111</v>
      </c>
      <c r="L65" s="90"/>
      <c r="M65" s="46" t="s">
        <v>111</v>
      </c>
      <c r="N65" s="58"/>
      <c r="O65" s="51"/>
      <c r="P65" s="52"/>
    </row>
    <row r="66" spans="1:16" ht="14.1" customHeight="1" x14ac:dyDescent="0.25">
      <c r="A66" s="41"/>
      <c r="B66" s="42" t="s">
        <v>73</v>
      </c>
      <c r="C66" s="62"/>
      <c r="D66" s="62"/>
      <c r="E66" s="79"/>
      <c r="F66" s="90"/>
      <c r="G66" s="46" t="s">
        <v>111</v>
      </c>
      <c r="H66" s="90"/>
      <c r="I66" s="46" t="s">
        <v>111</v>
      </c>
      <c r="J66" s="90"/>
      <c r="K66" s="42" t="s">
        <v>111</v>
      </c>
      <c r="L66" s="90"/>
      <c r="M66" s="46" t="s">
        <v>111</v>
      </c>
      <c r="N66" s="58"/>
      <c r="O66" s="51"/>
      <c r="P66" s="52"/>
    </row>
    <row r="67" spans="1:16" ht="14.1" customHeight="1" x14ac:dyDescent="0.25">
      <c r="A67" s="41"/>
      <c r="B67" s="42" t="s">
        <v>73</v>
      </c>
      <c r="C67" s="62"/>
      <c r="D67" s="62"/>
      <c r="E67" s="79"/>
      <c r="F67" s="90"/>
      <c r="G67" s="46" t="s">
        <v>111</v>
      </c>
      <c r="H67" s="90"/>
      <c r="I67" s="46" t="s">
        <v>111</v>
      </c>
      <c r="J67" s="90"/>
      <c r="K67" s="42" t="s">
        <v>111</v>
      </c>
      <c r="L67" s="90"/>
      <c r="M67" s="46" t="s">
        <v>111</v>
      </c>
      <c r="N67" s="58"/>
      <c r="O67" s="51"/>
      <c r="P67" s="52"/>
    </row>
    <row r="68" spans="1:16" ht="14.1" customHeight="1" x14ac:dyDescent="0.25">
      <c r="A68" s="41"/>
      <c r="B68" s="42" t="s">
        <v>73</v>
      </c>
      <c r="C68" s="62"/>
      <c r="D68" s="62"/>
      <c r="E68" s="79"/>
      <c r="F68" s="90"/>
      <c r="G68" s="46" t="s">
        <v>111</v>
      </c>
      <c r="H68" s="90"/>
      <c r="I68" s="46" t="s">
        <v>111</v>
      </c>
      <c r="J68" s="90"/>
      <c r="K68" s="42" t="s">
        <v>111</v>
      </c>
      <c r="L68" s="90"/>
      <c r="M68" s="46" t="s">
        <v>111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111</v>
      </c>
      <c r="H69" s="90"/>
      <c r="I69" s="46" t="s">
        <v>111</v>
      </c>
      <c r="J69" s="90"/>
      <c r="K69" s="42" t="s">
        <v>111</v>
      </c>
      <c r="L69" s="90"/>
      <c r="M69" s="46" t="s">
        <v>111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111</v>
      </c>
      <c r="H70" s="90"/>
      <c r="I70" s="46" t="s">
        <v>111</v>
      </c>
      <c r="J70" s="90"/>
      <c r="K70" s="42" t="s">
        <v>111</v>
      </c>
      <c r="L70" s="90"/>
      <c r="M70" s="46" t="s">
        <v>111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112</v>
      </c>
      <c r="H71" s="72">
        <f>SUM(H65:H70)</f>
        <v>0</v>
      </c>
      <c r="I71" s="73" t="s">
        <v>112</v>
      </c>
      <c r="J71" s="72">
        <f t="shared" ref="J71" si="9">SUM(J65:J70)</f>
        <v>0</v>
      </c>
      <c r="K71" s="73" t="s">
        <v>112</v>
      </c>
      <c r="L71" s="72">
        <f t="shared" ref="L71" si="10">SUM(L65:L70)</f>
        <v>0</v>
      </c>
      <c r="M71" s="73" t="s">
        <v>112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84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111</v>
      </c>
      <c r="H74" s="90"/>
      <c r="I74" s="46" t="s">
        <v>111</v>
      </c>
      <c r="J74" s="90"/>
      <c r="K74" s="46" t="s">
        <v>111</v>
      </c>
      <c r="L74" s="90"/>
      <c r="M74" s="46" t="s">
        <v>111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111</v>
      </c>
      <c r="H75" s="90"/>
      <c r="I75" s="46" t="s">
        <v>111</v>
      </c>
      <c r="J75" s="90"/>
      <c r="K75" s="46" t="s">
        <v>111</v>
      </c>
      <c r="L75" s="90"/>
      <c r="M75" s="46" t="s">
        <v>111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111</v>
      </c>
      <c r="H76" s="90"/>
      <c r="I76" s="46" t="s">
        <v>111</v>
      </c>
      <c r="J76" s="90"/>
      <c r="K76" s="46" t="s">
        <v>111</v>
      </c>
      <c r="L76" s="90"/>
      <c r="M76" s="46" t="s">
        <v>111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111</v>
      </c>
      <c r="H77" s="90"/>
      <c r="I77" s="46" t="s">
        <v>111</v>
      </c>
      <c r="J77" s="90"/>
      <c r="K77" s="46" t="s">
        <v>111</v>
      </c>
      <c r="L77" s="90"/>
      <c r="M77" s="46" t="s">
        <v>111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112</v>
      </c>
      <c r="H78" s="72">
        <f t="shared" ref="H78" si="11">SUM(H74:H77)</f>
        <v>0</v>
      </c>
      <c r="I78" s="73" t="s">
        <v>112</v>
      </c>
      <c r="J78" s="72">
        <f t="shared" ref="J78" si="12">SUM(J74:J77)</f>
        <v>0</v>
      </c>
      <c r="K78" s="73" t="s">
        <v>112</v>
      </c>
      <c r="L78" s="72">
        <f t="shared" ref="L78" si="13">SUM(L74:L77)</f>
        <v>0</v>
      </c>
      <c r="M78" s="73" t="s">
        <v>112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54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111</v>
      </c>
      <c r="H81" s="90"/>
      <c r="I81" s="46" t="s">
        <v>111</v>
      </c>
      <c r="J81" s="90"/>
      <c r="K81" s="46" t="s">
        <v>111</v>
      </c>
      <c r="L81" s="90"/>
      <c r="M81" s="46" t="s">
        <v>111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111</v>
      </c>
      <c r="H82" s="90"/>
      <c r="I82" s="46" t="s">
        <v>111</v>
      </c>
      <c r="J82" s="90"/>
      <c r="K82" s="46" t="s">
        <v>111</v>
      </c>
      <c r="L82" s="90"/>
      <c r="M82" s="46" t="s">
        <v>111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111</v>
      </c>
      <c r="H83" s="90"/>
      <c r="I83" s="46" t="s">
        <v>111</v>
      </c>
      <c r="J83" s="90"/>
      <c r="K83" s="46" t="s">
        <v>111</v>
      </c>
      <c r="L83" s="90"/>
      <c r="M83" s="46" t="s">
        <v>111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111</v>
      </c>
      <c r="H84" s="90"/>
      <c r="I84" s="46" t="s">
        <v>111</v>
      </c>
      <c r="J84" s="90"/>
      <c r="K84" s="46" t="s">
        <v>111</v>
      </c>
      <c r="L84" s="90"/>
      <c r="M84" s="46" t="s">
        <v>111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112</v>
      </c>
      <c r="H85" s="72">
        <f t="shared" ref="H85" si="14">SUM(H81:H84)</f>
        <v>0</v>
      </c>
      <c r="I85" s="73" t="s">
        <v>112</v>
      </c>
      <c r="J85" s="72">
        <f t="shared" ref="J85" si="15">SUM(J81:J84)</f>
        <v>0</v>
      </c>
      <c r="K85" s="73" t="s">
        <v>112</v>
      </c>
      <c r="L85" s="72">
        <f t="shared" ref="L85" si="16">SUM(L81:L84)</f>
        <v>0</v>
      </c>
      <c r="M85" s="73" t="s">
        <v>112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124</v>
      </c>
      <c r="B87" s="75"/>
      <c r="C87" s="75"/>
      <c r="D87" s="75"/>
      <c r="E87" s="76"/>
      <c r="F87" s="77">
        <f>F85+F78+F71+F62+F53+F44+F35+F18+F10</f>
        <v>0</v>
      </c>
      <c r="G87" s="78" t="s">
        <v>114</v>
      </c>
      <c r="H87" s="77">
        <f>H85+H78+H71+H62+H53+H44+H35+H18+H10</f>
        <v>0</v>
      </c>
      <c r="I87" s="78" t="s">
        <v>114</v>
      </c>
      <c r="J87" s="77">
        <f>J85+J78+J71+J62+J53+J44+J35+J18+J10</f>
        <v>0</v>
      </c>
      <c r="K87" s="78" t="s">
        <v>114</v>
      </c>
      <c r="L87" s="77">
        <f>L85+L78+L71+L62+L53+L44+L35+L18+L10</f>
        <v>0</v>
      </c>
      <c r="M87" s="78" t="s">
        <v>114</v>
      </c>
      <c r="N87" s="82">
        <f>N85+N78+N71+N62+N53+N44+N35+N18+N10</f>
        <v>0</v>
      </c>
      <c r="O87" s="77">
        <f>O85+O78+O71+O62+O53+O44+O35+O18+O10</f>
        <v>0</v>
      </c>
      <c r="P87" s="78" t="s">
        <v>114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F3:G4"/>
    <mergeCell ref="A3:A4"/>
    <mergeCell ref="B3:B4"/>
    <mergeCell ref="C3:C4"/>
    <mergeCell ref="D3:D4"/>
    <mergeCell ref="E3:E4"/>
    <mergeCell ref="H3:I4"/>
    <mergeCell ref="J3:K4"/>
    <mergeCell ref="L3:M4"/>
    <mergeCell ref="N3:N4"/>
    <mergeCell ref="O3:P4"/>
  </mergeCells>
  <dataValidations count="5">
    <dataValidation type="list" allowBlank="1" showInputMessage="1" showErrorMessage="1" sqref="C56:C59 C38:C41 C47:C50 C65:C68">
      <formula1>$D$2:$D$80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D56:D59 D38:D41 D47:D50 D65:D68">
      <formula1>$B$2:$B$6</formula1>
    </dataValidation>
    <dataValidation type="decimal" allowBlank="1" showInputMessage="1" showErrorMessage="1" sqref="H21:H28 O13 J30 O29 L16:L17 L31:L34 J21:J28">
      <formula1>0</formula1>
      <formula2>1000</formula2>
    </dataValidation>
    <dataValidation type="whole" allowBlank="1" showInputMessage="1" showErrorMessage="1" sqref="E81 E13:E14 E74 E29:E30">
      <formula1>0</formula1>
      <formula2>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Listas!$A$2:$A$10</xm:f>
          </x14:formula1>
          <xm:sqref>B33 B15 B7:B9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Listas!$B$2:$B$7</xm:f>
          </x14:formula1>
          <xm:sqref>D7:D9 D15 D25:D28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zoomScaleNormal="100" workbookViewId="0">
      <selection activeCell="T28" sqref="T28"/>
    </sheetView>
  </sheetViews>
  <sheetFormatPr defaultColWidth="8.77734375" defaultRowHeight="14.1" customHeight="1" x14ac:dyDescent="0.25"/>
  <cols>
    <col min="1" max="1" width="4.44140625" style="37" customWidth="1"/>
    <col min="2" max="2" width="15.6640625" style="32" customWidth="1"/>
    <col min="3" max="5" width="6.6640625" style="32" customWidth="1"/>
    <col min="6" max="6" width="10.109375" style="32" customWidth="1"/>
    <col min="7" max="7" width="3.109375" style="32" customWidth="1"/>
    <col min="8" max="8" width="10.109375" style="32" customWidth="1"/>
    <col min="9" max="9" width="3.109375" style="32" customWidth="1"/>
    <col min="10" max="10" width="10.109375" style="32" customWidth="1"/>
    <col min="11" max="11" width="3.109375" style="32" customWidth="1"/>
    <col min="12" max="12" width="10.109375" style="32" customWidth="1"/>
    <col min="13" max="13" width="3.109375" style="32" customWidth="1"/>
    <col min="14" max="14" width="12.44140625" style="32" customWidth="1"/>
    <col min="15" max="15" width="10.109375" style="32" customWidth="1"/>
    <col min="16" max="16" width="3.109375" style="32" customWidth="1"/>
    <col min="17" max="16384" width="8.77734375" style="32"/>
  </cols>
  <sheetData>
    <row r="1" spans="1:16" s="30" customFormat="1" ht="18" x14ac:dyDescent="0.35">
      <c r="A1" s="38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8" customFormat="1" ht="7.5" customHeight="1" x14ac:dyDescent="0.3"/>
    <row r="3" spans="1:16" s="31" customFormat="1" ht="14.1" customHeight="1" x14ac:dyDescent="0.2">
      <c r="A3" s="113" t="s">
        <v>16</v>
      </c>
      <c r="B3" s="113" t="s">
        <v>72</v>
      </c>
      <c r="C3" s="113" t="s">
        <v>103</v>
      </c>
      <c r="D3" s="113" t="s">
        <v>76</v>
      </c>
      <c r="E3" s="113" t="s">
        <v>86</v>
      </c>
      <c r="F3" s="113" t="s">
        <v>78</v>
      </c>
      <c r="G3" s="113"/>
      <c r="H3" s="113" t="s">
        <v>17</v>
      </c>
      <c r="I3" s="113"/>
      <c r="J3" s="113" t="s">
        <v>18</v>
      </c>
      <c r="K3" s="113"/>
      <c r="L3" s="113" t="s">
        <v>79</v>
      </c>
      <c r="M3" s="113"/>
      <c r="N3" s="113" t="s">
        <v>102</v>
      </c>
      <c r="O3" s="113" t="s">
        <v>77</v>
      </c>
      <c r="P3" s="113"/>
    </row>
    <row r="4" spans="1:16" s="31" customFormat="1" ht="14.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6" customHeight="1" x14ac:dyDescent="0.25">
      <c r="A5" s="32"/>
    </row>
    <row r="6" spans="1:16" s="19" customFormat="1" ht="14.1" customHeight="1" x14ac:dyDescent="0.3">
      <c r="A6" s="39" t="s">
        <v>71</v>
      </c>
      <c r="B6" s="33"/>
      <c r="C6" s="34"/>
      <c r="D6" s="33"/>
      <c r="E6" s="34"/>
      <c r="F6" s="33"/>
      <c r="G6" s="33"/>
      <c r="H6" s="35"/>
      <c r="I6" s="35"/>
      <c r="J6" s="33"/>
      <c r="K6" s="33"/>
      <c r="L6" s="33"/>
      <c r="M6" s="33"/>
      <c r="N6" s="35"/>
      <c r="O6" s="33"/>
      <c r="P6" s="33"/>
    </row>
    <row r="7" spans="1:16" s="48" customFormat="1" ht="14.1" customHeight="1" x14ac:dyDescent="0.25">
      <c r="A7" s="41"/>
      <c r="B7" s="42" t="s">
        <v>7</v>
      </c>
      <c r="C7" s="50"/>
      <c r="D7" s="50"/>
      <c r="E7" s="44"/>
      <c r="F7" s="89"/>
      <c r="G7" s="42" t="s">
        <v>111</v>
      </c>
      <c r="H7" s="90"/>
      <c r="I7" s="46" t="s">
        <v>111</v>
      </c>
      <c r="J7" s="89"/>
      <c r="K7" s="46" t="s">
        <v>111</v>
      </c>
      <c r="L7" s="90"/>
      <c r="M7" s="46" t="s">
        <v>111</v>
      </c>
      <c r="N7" s="47" t="str">
        <f>IF(OR($B7="HABITAÇÃO",$B7="COMÉRCIO",$B7="SERVIÇOS"),(F7/F$87),"")</f>
        <v/>
      </c>
      <c r="O7" s="45"/>
      <c r="P7" s="46" t="s">
        <v>111</v>
      </c>
    </row>
    <row r="8" spans="1:16" s="48" customFormat="1" ht="14.1" customHeight="1" x14ac:dyDescent="0.25">
      <c r="A8" s="41"/>
      <c r="B8" s="42" t="s">
        <v>22</v>
      </c>
      <c r="C8" s="50"/>
      <c r="D8" s="50"/>
      <c r="E8" s="50"/>
      <c r="F8" s="89"/>
      <c r="G8" s="42" t="s">
        <v>111</v>
      </c>
      <c r="H8" s="90"/>
      <c r="I8" s="46" t="s">
        <v>111</v>
      </c>
      <c r="J8" s="89"/>
      <c r="K8" s="46" t="s">
        <v>111</v>
      </c>
      <c r="L8" s="90"/>
      <c r="M8" s="46" t="s">
        <v>111</v>
      </c>
      <c r="N8" s="53"/>
      <c r="O8" s="51"/>
      <c r="P8" s="52"/>
    </row>
    <row r="9" spans="1:16" s="48" customFormat="1" ht="14.1" customHeight="1" x14ac:dyDescent="0.25">
      <c r="A9" s="41"/>
      <c r="B9" s="42" t="s">
        <v>23</v>
      </c>
      <c r="C9" s="50"/>
      <c r="D9" s="50"/>
      <c r="E9" s="50"/>
      <c r="F9" s="89"/>
      <c r="G9" s="42" t="s">
        <v>111</v>
      </c>
      <c r="H9" s="90"/>
      <c r="I9" s="46" t="s">
        <v>111</v>
      </c>
      <c r="J9" s="89"/>
      <c r="K9" s="46" t="s">
        <v>111</v>
      </c>
      <c r="L9" s="90"/>
      <c r="M9" s="46" t="s">
        <v>111</v>
      </c>
      <c r="N9" s="53" t="str">
        <f>IF(OR($B9="HABITAÇÃO",$B9="COMÉRCIO",$B9="SERVIÇOS"),(F9/F$87),"")</f>
        <v/>
      </c>
      <c r="O9" s="51"/>
      <c r="P9" s="52"/>
    </row>
    <row r="10" spans="1:16" s="49" customFormat="1" ht="14.1" customHeight="1" x14ac:dyDescent="0.25">
      <c r="A10" s="67"/>
      <c r="B10" s="68" t="str">
        <f>CONCATENATE("TOTAL ",A6)</f>
        <v>TOTAL CAVE -2</v>
      </c>
      <c r="C10" s="69"/>
      <c r="D10" s="68"/>
      <c r="E10" s="70"/>
      <c r="F10" s="71">
        <f>SUM(F7:F9)</f>
        <v>0</v>
      </c>
      <c r="G10" s="68" t="s">
        <v>113</v>
      </c>
      <c r="H10" s="71">
        <f>SUM(H7:H9)</f>
        <v>0</v>
      </c>
      <c r="I10" s="73" t="s">
        <v>113</v>
      </c>
      <c r="J10" s="71">
        <f>SUM(J7:J9)</f>
        <v>0</v>
      </c>
      <c r="K10" s="68" t="s">
        <v>113</v>
      </c>
      <c r="L10" s="71">
        <f>SUM(L7:L9)</f>
        <v>0</v>
      </c>
      <c r="M10" s="73" t="s">
        <v>113</v>
      </c>
      <c r="N10" s="82">
        <f>SUM(N7:N9)</f>
        <v>0</v>
      </c>
      <c r="O10" s="71">
        <f>SUM(O7:O9)</f>
        <v>0</v>
      </c>
      <c r="P10" s="73" t="s">
        <v>113</v>
      </c>
    </row>
    <row r="11" spans="1:16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s="19" customFormat="1" ht="14.1" customHeight="1" x14ac:dyDescent="0.3">
      <c r="A12" s="54" t="s">
        <v>70</v>
      </c>
      <c r="B12" s="55"/>
      <c r="C12" s="56"/>
      <c r="D12" s="55"/>
      <c r="E12" s="56"/>
      <c r="F12" s="55"/>
      <c r="G12" s="55"/>
      <c r="H12" s="57"/>
      <c r="I12" s="57"/>
      <c r="J12" s="55"/>
      <c r="K12" s="55"/>
      <c r="L12" s="55"/>
      <c r="M12" s="55"/>
      <c r="N12" s="57"/>
      <c r="O12" s="55"/>
      <c r="P12" s="55"/>
    </row>
    <row r="13" spans="1:16" ht="14.1" customHeight="1" x14ac:dyDescent="0.25">
      <c r="A13" s="41"/>
      <c r="B13" s="42" t="s">
        <v>7</v>
      </c>
      <c r="C13" s="50"/>
      <c r="D13" s="79"/>
      <c r="E13" s="66"/>
      <c r="F13" s="89"/>
      <c r="G13" s="42" t="s">
        <v>111</v>
      </c>
      <c r="H13" s="90"/>
      <c r="I13" s="46" t="s">
        <v>111</v>
      </c>
      <c r="J13" s="89"/>
      <c r="K13" s="42" t="s">
        <v>111</v>
      </c>
      <c r="L13" s="90"/>
      <c r="M13" s="46" t="s">
        <v>111</v>
      </c>
      <c r="N13" s="58"/>
      <c r="O13" s="61"/>
      <c r="P13" s="46" t="s">
        <v>111</v>
      </c>
    </row>
    <row r="14" spans="1:16" ht="14.1" customHeight="1" x14ac:dyDescent="0.25">
      <c r="A14" s="41"/>
      <c r="B14" s="42" t="s">
        <v>20</v>
      </c>
      <c r="C14" s="50"/>
      <c r="D14" s="79"/>
      <c r="E14" s="66"/>
      <c r="F14" s="89"/>
      <c r="G14" s="42" t="s">
        <v>111</v>
      </c>
      <c r="H14" s="90"/>
      <c r="I14" s="46" t="s">
        <v>111</v>
      </c>
      <c r="J14" s="89"/>
      <c r="K14" s="42" t="s">
        <v>111</v>
      </c>
      <c r="L14" s="90"/>
      <c r="M14" s="46" t="s">
        <v>111</v>
      </c>
      <c r="N14" s="58"/>
      <c r="O14" s="51"/>
      <c r="P14" s="52"/>
    </row>
    <row r="15" spans="1:16" s="48" customFormat="1" ht="14.1" customHeight="1" x14ac:dyDescent="0.25">
      <c r="A15" s="41"/>
      <c r="B15" s="42" t="s">
        <v>24</v>
      </c>
      <c r="C15" s="50"/>
      <c r="D15" s="50"/>
      <c r="E15" s="50"/>
      <c r="F15" s="89"/>
      <c r="G15" s="42" t="s">
        <v>111</v>
      </c>
      <c r="H15" s="90"/>
      <c r="I15" s="46" t="s">
        <v>111</v>
      </c>
      <c r="J15" s="89"/>
      <c r="K15" s="46" t="s">
        <v>111</v>
      </c>
      <c r="L15" s="90"/>
      <c r="M15" s="46" t="s">
        <v>111</v>
      </c>
      <c r="N15" s="53"/>
      <c r="O15" s="51"/>
      <c r="P15" s="52"/>
    </row>
    <row r="16" spans="1:16" ht="14.1" customHeight="1" x14ac:dyDescent="0.25">
      <c r="A16" s="41"/>
      <c r="B16" s="42" t="s">
        <v>22</v>
      </c>
      <c r="C16" s="50"/>
      <c r="D16" s="79"/>
      <c r="E16" s="50"/>
      <c r="F16" s="89"/>
      <c r="G16" s="42" t="s">
        <v>111</v>
      </c>
      <c r="H16" s="90"/>
      <c r="I16" s="46" t="s">
        <v>111</v>
      </c>
      <c r="J16" s="89"/>
      <c r="K16" s="42" t="s">
        <v>111</v>
      </c>
      <c r="L16" s="90"/>
      <c r="M16" s="46" t="s">
        <v>111</v>
      </c>
      <c r="N16" s="79"/>
      <c r="O16" s="51"/>
      <c r="P16" s="52"/>
    </row>
    <row r="17" spans="1:17" ht="14.1" customHeight="1" x14ac:dyDescent="0.25">
      <c r="A17" s="41"/>
      <c r="B17" s="42" t="s">
        <v>23</v>
      </c>
      <c r="C17" s="50"/>
      <c r="D17" s="79"/>
      <c r="E17" s="50"/>
      <c r="F17" s="89"/>
      <c r="G17" s="42" t="s">
        <v>111</v>
      </c>
      <c r="H17" s="90"/>
      <c r="I17" s="46" t="s">
        <v>111</v>
      </c>
      <c r="J17" s="89"/>
      <c r="K17" s="42" t="s">
        <v>111</v>
      </c>
      <c r="L17" s="90"/>
      <c r="M17" s="46" t="s">
        <v>111</v>
      </c>
      <c r="N17" s="79"/>
      <c r="O17" s="51"/>
      <c r="P17" s="52"/>
      <c r="Q17" s="36"/>
    </row>
    <row r="18" spans="1:17" s="49" customFormat="1" ht="14.1" customHeight="1" x14ac:dyDescent="0.25">
      <c r="A18" s="67"/>
      <c r="B18" s="68" t="str">
        <f>CONCATENATE("TOTAL ",A12)</f>
        <v>TOTAL CAVE -1</v>
      </c>
      <c r="C18" s="69"/>
      <c r="D18" s="68"/>
      <c r="E18" s="70"/>
      <c r="F18" s="71">
        <f>SUM(F13:F17)</f>
        <v>0</v>
      </c>
      <c r="G18" s="68" t="s">
        <v>112</v>
      </c>
      <c r="H18" s="71">
        <f>SUM(H13:H17)</f>
        <v>0</v>
      </c>
      <c r="I18" s="73" t="s">
        <v>112</v>
      </c>
      <c r="J18" s="71">
        <f>SUM(J13:J17)</f>
        <v>0</v>
      </c>
      <c r="K18" s="68" t="s">
        <v>112</v>
      </c>
      <c r="L18" s="71">
        <f>SUM(L13:L17)</f>
        <v>0</v>
      </c>
      <c r="M18" s="73" t="s">
        <v>112</v>
      </c>
      <c r="N18" s="82">
        <f>SUM(N13:N17)</f>
        <v>0</v>
      </c>
      <c r="O18" s="71">
        <f>SUM(O13:O17)</f>
        <v>0</v>
      </c>
      <c r="P18" s="73" t="s">
        <v>112</v>
      </c>
    </row>
    <row r="19" spans="1:17" ht="6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7" s="19" customFormat="1" ht="14.1" customHeight="1" x14ac:dyDescent="0.3">
      <c r="A20" s="54" t="s">
        <v>68</v>
      </c>
      <c r="B20" s="55"/>
      <c r="C20" s="56"/>
      <c r="D20" s="55"/>
      <c r="E20" s="56"/>
      <c r="F20" s="55"/>
      <c r="G20" s="55"/>
      <c r="H20" s="57"/>
      <c r="I20" s="57"/>
      <c r="J20" s="55"/>
      <c r="K20" s="55"/>
      <c r="L20" s="55"/>
      <c r="M20" s="55"/>
      <c r="N20" s="57"/>
      <c r="O20" s="55"/>
      <c r="P20" s="55"/>
    </row>
    <row r="21" spans="1:17" ht="14.1" customHeight="1" x14ac:dyDescent="0.25">
      <c r="A21" s="41"/>
      <c r="B21" s="42" t="s">
        <v>74</v>
      </c>
      <c r="C21" s="62"/>
      <c r="D21" s="79"/>
      <c r="E21" s="79"/>
      <c r="F21" s="90"/>
      <c r="G21" s="46" t="s">
        <v>111</v>
      </c>
      <c r="H21" s="88"/>
      <c r="I21" s="46" t="s">
        <v>111</v>
      </c>
      <c r="J21" s="88"/>
      <c r="K21" s="42" t="s">
        <v>111</v>
      </c>
      <c r="L21" s="90"/>
      <c r="M21" s="46" t="s">
        <v>111</v>
      </c>
      <c r="N21" s="58"/>
      <c r="O21" s="51"/>
      <c r="P21" s="52"/>
    </row>
    <row r="22" spans="1:17" ht="14.1" customHeight="1" x14ac:dyDescent="0.25">
      <c r="A22" s="41"/>
      <c r="B22" s="42" t="s">
        <v>74</v>
      </c>
      <c r="C22" s="62"/>
      <c r="D22" s="79"/>
      <c r="E22" s="79"/>
      <c r="F22" s="90"/>
      <c r="G22" s="46" t="s">
        <v>111</v>
      </c>
      <c r="H22" s="88"/>
      <c r="I22" s="46" t="s">
        <v>111</v>
      </c>
      <c r="J22" s="88"/>
      <c r="K22" s="42" t="s">
        <v>111</v>
      </c>
      <c r="L22" s="90"/>
      <c r="M22" s="46" t="s">
        <v>111</v>
      </c>
      <c r="N22" s="58"/>
      <c r="O22" s="51"/>
      <c r="P22" s="52"/>
    </row>
    <row r="23" spans="1:17" ht="14.1" customHeight="1" x14ac:dyDescent="0.25">
      <c r="A23" s="41"/>
      <c r="B23" s="42" t="s">
        <v>75</v>
      </c>
      <c r="C23" s="62"/>
      <c r="D23" s="79"/>
      <c r="E23" s="79"/>
      <c r="F23" s="90"/>
      <c r="G23" s="46" t="s">
        <v>111</v>
      </c>
      <c r="H23" s="88"/>
      <c r="I23" s="46" t="s">
        <v>111</v>
      </c>
      <c r="J23" s="88"/>
      <c r="K23" s="42" t="s">
        <v>111</v>
      </c>
      <c r="L23" s="90"/>
      <c r="M23" s="46" t="s">
        <v>111</v>
      </c>
      <c r="N23" s="58"/>
      <c r="O23" s="51"/>
      <c r="P23" s="52"/>
    </row>
    <row r="24" spans="1:17" ht="14.1" customHeight="1" x14ac:dyDescent="0.25">
      <c r="A24" s="41"/>
      <c r="B24" s="42" t="s">
        <v>75</v>
      </c>
      <c r="C24" s="62"/>
      <c r="D24" s="79"/>
      <c r="E24" s="79"/>
      <c r="F24" s="90"/>
      <c r="G24" s="46" t="s">
        <v>111</v>
      </c>
      <c r="H24" s="88"/>
      <c r="I24" s="46" t="s">
        <v>111</v>
      </c>
      <c r="J24" s="88"/>
      <c r="K24" s="42" t="s">
        <v>111</v>
      </c>
      <c r="L24" s="90"/>
      <c r="M24" s="46" t="s">
        <v>111</v>
      </c>
      <c r="N24" s="58"/>
      <c r="O24" s="51"/>
      <c r="P24" s="52"/>
    </row>
    <row r="25" spans="1:17" ht="14.1" customHeight="1" x14ac:dyDescent="0.25">
      <c r="A25" s="41"/>
      <c r="B25" s="42" t="s">
        <v>73</v>
      </c>
      <c r="C25" s="62"/>
      <c r="D25" s="62"/>
      <c r="E25" s="79"/>
      <c r="F25" s="90"/>
      <c r="G25" s="46" t="s">
        <v>111</v>
      </c>
      <c r="H25" s="88"/>
      <c r="I25" s="46" t="s">
        <v>111</v>
      </c>
      <c r="J25" s="88"/>
      <c r="K25" s="42" t="s">
        <v>111</v>
      </c>
      <c r="L25" s="90"/>
      <c r="M25" s="46" t="s">
        <v>111</v>
      </c>
      <c r="N25" s="58"/>
      <c r="O25" s="51"/>
      <c r="P25" s="52"/>
    </row>
    <row r="26" spans="1:17" ht="14.1" customHeight="1" x14ac:dyDescent="0.25">
      <c r="A26" s="41"/>
      <c r="B26" s="42" t="s">
        <v>73</v>
      </c>
      <c r="C26" s="62"/>
      <c r="D26" s="62"/>
      <c r="E26" s="79"/>
      <c r="F26" s="90"/>
      <c r="G26" s="46" t="s">
        <v>111</v>
      </c>
      <c r="H26" s="88"/>
      <c r="I26" s="46" t="s">
        <v>111</v>
      </c>
      <c r="J26" s="88"/>
      <c r="K26" s="42" t="s">
        <v>111</v>
      </c>
      <c r="L26" s="90"/>
      <c r="M26" s="46" t="s">
        <v>111</v>
      </c>
      <c r="N26" s="58"/>
      <c r="O26" s="51"/>
      <c r="P26" s="52"/>
    </row>
    <row r="27" spans="1:17" ht="14.1" customHeight="1" x14ac:dyDescent="0.25">
      <c r="A27" s="41"/>
      <c r="B27" s="42" t="s">
        <v>73</v>
      </c>
      <c r="C27" s="62"/>
      <c r="D27" s="62"/>
      <c r="E27" s="79"/>
      <c r="F27" s="90"/>
      <c r="G27" s="46" t="s">
        <v>111</v>
      </c>
      <c r="H27" s="88"/>
      <c r="I27" s="46" t="s">
        <v>111</v>
      </c>
      <c r="J27" s="88"/>
      <c r="K27" s="42" t="s">
        <v>111</v>
      </c>
      <c r="L27" s="90"/>
      <c r="M27" s="46" t="s">
        <v>111</v>
      </c>
      <c r="N27" s="58"/>
      <c r="O27" s="51"/>
      <c r="P27" s="52"/>
    </row>
    <row r="28" spans="1:17" ht="14.1" customHeight="1" x14ac:dyDescent="0.25">
      <c r="A28" s="41"/>
      <c r="B28" s="42" t="s">
        <v>73</v>
      </c>
      <c r="C28" s="62"/>
      <c r="D28" s="62"/>
      <c r="E28" s="79"/>
      <c r="F28" s="90"/>
      <c r="G28" s="46" t="s">
        <v>111</v>
      </c>
      <c r="H28" s="88"/>
      <c r="I28" s="46" t="s">
        <v>111</v>
      </c>
      <c r="J28" s="88"/>
      <c r="K28" s="42" t="s">
        <v>111</v>
      </c>
      <c r="L28" s="90"/>
      <c r="M28" s="46" t="s">
        <v>111</v>
      </c>
      <c r="N28" s="58"/>
      <c r="O28" s="51"/>
      <c r="P28" s="52"/>
    </row>
    <row r="29" spans="1:17" ht="14.1" customHeight="1" x14ac:dyDescent="0.25">
      <c r="A29" s="41"/>
      <c r="B29" s="42" t="s">
        <v>7</v>
      </c>
      <c r="C29" s="50"/>
      <c r="D29" s="79"/>
      <c r="E29" s="59"/>
      <c r="F29" s="90"/>
      <c r="G29" s="46" t="s">
        <v>111</v>
      </c>
      <c r="H29" s="90"/>
      <c r="I29" s="46" t="s">
        <v>111</v>
      </c>
      <c r="J29" s="89"/>
      <c r="K29" s="42" t="s">
        <v>111</v>
      </c>
      <c r="L29" s="90"/>
      <c r="M29" s="46" t="s">
        <v>111</v>
      </c>
      <c r="N29" s="58"/>
      <c r="O29" s="60"/>
      <c r="P29" s="46" t="s">
        <v>111</v>
      </c>
    </row>
    <row r="30" spans="1:17" ht="14.1" customHeight="1" x14ac:dyDescent="0.25">
      <c r="A30" s="41"/>
      <c r="B30" s="42" t="s">
        <v>20</v>
      </c>
      <c r="C30" s="50"/>
      <c r="D30" s="79"/>
      <c r="E30" s="59"/>
      <c r="F30" s="90"/>
      <c r="G30" s="46" t="s">
        <v>111</v>
      </c>
      <c r="H30" s="90"/>
      <c r="I30" s="46" t="s">
        <v>111</v>
      </c>
      <c r="J30" s="88"/>
      <c r="K30" s="42" t="s">
        <v>111</v>
      </c>
      <c r="L30" s="90"/>
      <c r="M30" s="46" t="s">
        <v>111</v>
      </c>
      <c r="N30" s="58"/>
      <c r="O30" s="51"/>
      <c r="P30" s="52"/>
    </row>
    <row r="31" spans="1:17" ht="14.1" customHeight="1" x14ac:dyDescent="0.25">
      <c r="A31" s="41"/>
      <c r="B31" s="42" t="s">
        <v>24</v>
      </c>
      <c r="C31" s="50"/>
      <c r="D31" s="79"/>
      <c r="E31" s="50"/>
      <c r="F31" s="90"/>
      <c r="G31" s="46" t="s">
        <v>111</v>
      </c>
      <c r="H31" s="90"/>
      <c r="I31" s="46" t="s">
        <v>111</v>
      </c>
      <c r="J31" s="89"/>
      <c r="K31" s="42" t="s">
        <v>111</v>
      </c>
      <c r="L31" s="88"/>
      <c r="M31" s="46" t="s">
        <v>111</v>
      </c>
      <c r="N31" s="79"/>
      <c r="O31" s="51"/>
      <c r="P31" s="52"/>
    </row>
    <row r="32" spans="1:17" ht="14.1" customHeight="1" x14ac:dyDescent="0.25">
      <c r="A32" s="41"/>
      <c r="B32" s="42" t="s">
        <v>22</v>
      </c>
      <c r="C32" s="50"/>
      <c r="D32" s="79"/>
      <c r="E32" s="50"/>
      <c r="F32" s="90"/>
      <c r="G32" s="46" t="s">
        <v>111</v>
      </c>
      <c r="H32" s="90"/>
      <c r="I32" s="46" t="s">
        <v>111</v>
      </c>
      <c r="J32" s="89"/>
      <c r="K32" s="42" t="s">
        <v>111</v>
      </c>
      <c r="L32" s="88"/>
      <c r="M32" s="46" t="s">
        <v>111</v>
      </c>
      <c r="N32" s="79"/>
      <c r="O32" s="51"/>
      <c r="P32" s="52"/>
    </row>
    <row r="33" spans="1:16" ht="14.1" customHeight="1" x14ac:dyDescent="0.25">
      <c r="A33" s="41"/>
      <c r="B33" s="42" t="s">
        <v>104</v>
      </c>
      <c r="C33" s="50"/>
      <c r="D33" s="79"/>
      <c r="E33" s="50"/>
      <c r="F33" s="90"/>
      <c r="G33" s="46" t="s">
        <v>111</v>
      </c>
      <c r="H33" s="90"/>
      <c r="I33" s="46" t="s">
        <v>111</v>
      </c>
      <c r="J33" s="89"/>
      <c r="K33" s="42" t="s">
        <v>111</v>
      </c>
      <c r="L33" s="88"/>
      <c r="M33" s="46" t="s">
        <v>111</v>
      </c>
      <c r="N33" s="79"/>
      <c r="O33" s="51"/>
      <c r="P33" s="52"/>
    </row>
    <row r="34" spans="1:16" ht="14.1" customHeight="1" x14ac:dyDescent="0.25">
      <c r="A34" s="41"/>
      <c r="B34" s="42" t="s">
        <v>23</v>
      </c>
      <c r="C34" s="50"/>
      <c r="D34" s="79"/>
      <c r="E34" s="50"/>
      <c r="F34" s="90"/>
      <c r="G34" s="46" t="s">
        <v>111</v>
      </c>
      <c r="H34" s="90"/>
      <c r="I34" s="46" t="s">
        <v>111</v>
      </c>
      <c r="J34" s="89"/>
      <c r="K34" s="42" t="s">
        <v>111</v>
      </c>
      <c r="L34" s="88"/>
      <c r="M34" s="46" t="s">
        <v>111</v>
      </c>
      <c r="N34" s="79"/>
      <c r="O34" s="51"/>
      <c r="P34" s="52"/>
    </row>
    <row r="35" spans="1:16" s="49" customFormat="1" ht="14.1" customHeight="1" x14ac:dyDescent="0.25">
      <c r="A35" s="67"/>
      <c r="B35" s="68" t="str">
        <f>CONCATENATE("TOTAL ",A20)</f>
        <v>TOTAL PISO 0</v>
      </c>
      <c r="C35" s="69"/>
      <c r="D35" s="68"/>
      <c r="E35" s="70"/>
      <c r="F35" s="72">
        <f>SUM(F21:F34)</f>
        <v>0</v>
      </c>
      <c r="G35" s="73" t="s">
        <v>113</v>
      </c>
      <c r="H35" s="72">
        <f>SUM(H21:H34)</f>
        <v>0</v>
      </c>
      <c r="I35" s="73" t="s">
        <v>113</v>
      </c>
      <c r="J35" s="72">
        <f>SUM(J21:J34)</f>
        <v>0</v>
      </c>
      <c r="K35" s="73" t="s">
        <v>113</v>
      </c>
      <c r="L35" s="72">
        <f>SUM(L21:L34)</f>
        <v>0</v>
      </c>
      <c r="M35" s="73" t="s">
        <v>113</v>
      </c>
      <c r="N35" s="82">
        <f>SUM(N21:N34)</f>
        <v>0</v>
      </c>
      <c r="O35" s="72">
        <f>SUM(O21:O34)</f>
        <v>0</v>
      </c>
      <c r="P35" s="73" t="s">
        <v>113</v>
      </c>
    </row>
    <row r="36" spans="1:16" ht="6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s="19" customFormat="1" ht="14.1" customHeight="1" x14ac:dyDescent="0.3">
      <c r="A37" s="54" t="s">
        <v>69</v>
      </c>
      <c r="B37" s="63"/>
      <c r="C37" s="64"/>
      <c r="D37" s="63"/>
      <c r="E37" s="64"/>
      <c r="F37" s="63"/>
      <c r="G37" s="63"/>
      <c r="H37" s="65"/>
      <c r="I37" s="65"/>
      <c r="J37" s="63"/>
      <c r="K37" s="63"/>
      <c r="L37" s="63"/>
      <c r="M37" s="63"/>
      <c r="N37" s="65"/>
      <c r="O37" s="63"/>
      <c r="P37" s="63"/>
    </row>
    <row r="38" spans="1:16" ht="14.1" customHeight="1" x14ac:dyDescent="0.25">
      <c r="A38" s="41"/>
      <c r="B38" s="42" t="s">
        <v>73</v>
      </c>
      <c r="C38" s="62"/>
      <c r="D38" s="62"/>
      <c r="E38" s="79"/>
      <c r="F38" s="90"/>
      <c r="G38" s="46" t="s">
        <v>111</v>
      </c>
      <c r="H38" s="90"/>
      <c r="I38" s="46" t="s">
        <v>111</v>
      </c>
      <c r="J38" s="90"/>
      <c r="K38" s="42" t="s">
        <v>111</v>
      </c>
      <c r="L38" s="90"/>
      <c r="M38" s="46" t="s">
        <v>111</v>
      </c>
      <c r="N38" s="58"/>
      <c r="O38" s="51"/>
      <c r="P38" s="52"/>
    </row>
    <row r="39" spans="1:16" ht="14.1" customHeight="1" x14ac:dyDescent="0.25">
      <c r="A39" s="41"/>
      <c r="B39" s="42" t="s">
        <v>73</v>
      </c>
      <c r="C39" s="62"/>
      <c r="D39" s="62"/>
      <c r="E39" s="79"/>
      <c r="F39" s="90"/>
      <c r="G39" s="46" t="s">
        <v>111</v>
      </c>
      <c r="H39" s="90"/>
      <c r="I39" s="46" t="s">
        <v>111</v>
      </c>
      <c r="J39" s="90"/>
      <c r="K39" s="42" t="s">
        <v>111</v>
      </c>
      <c r="L39" s="90"/>
      <c r="M39" s="46" t="s">
        <v>111</v>
      </c>
      <c r="N39" s="58"/>
      <c r="O39" s="51"/>
      <c r="P39" s="52"/>
    </row>
    <row r="40" spans="1:16" ht="14.1" customHeight="1" x14ac:dyDescent="0.25">
      <c r="A40" s="41"/>
      <c r="B40" s="42" t="s">
        <v>73</v>
      </c>
      <c r="C40" s="62"/>
      <c r="D40" s="62"/>
      <c r="E40" s="79"/>
      <c r="F40" s="90"/>
      <c r="G40" s="46" t="s">
        <v>111</v>
      </c>
      <c r="H40" s="90"/>
      <c r="I40" s="46" t="s">
        <v>111</v>
      </c>
      <c r="J40" s="90"/>
      <c r="K40" s="42" t="s">
        <v>111</v>
      </c>
      <c r="L40" s="90"/>
      <c r="M40" s="46" t="s">
        <v>111</v>
      </c>
      <c r="N40" s="58"/>
      <c r="O40" s="51"/>
      <c r="P40" s="52"/>
    </row>
    <row r="41" spans="1:16" ht="14.1" customHeight="1" x14ac:dyDescent="0.25">
      <c r="A41" s="41"/>
      <c r="B41" s="42" t="s">
        <v>73</v>
      </c>
      <c r="C41" s="62"/>
      <c r="D41" s="62"/>
      <c r="E41" s="79"/>
      <c r="F41" s="90"/>
      <c r="G41" s="46" t="s">
        <v>111</v>
      </c>
      <c r="H41" s="90"/>
      <c r="I41" s="46" t="s">
        <v>111</v>
      </c>
      <c r="J41" s="90"/>
      <c r="K41" s="42" t="s">
        <v>111</v>
      </c>
      <c r="L41" s="90"/>
      <c r="M41" s="46" t="s">
        <v>111</v>
      </c>
      <c r="N41" s="58"/>
      <c r="O41" s="51"/>
      <c r="P41" s="52"/>
    </row>
    <row r="42" spans="1:16" ht="14.1" customHeight="1" x14ac:dyDescent="0.25">
      <c r="A42" s="41"/>
      <c r="B42" s="42" t="s">
        <v>24</v>
      </c>
      <c r="C42" s="50"/>
      <c r="D42" s="79"/>
      <c r="E42" s="81"/>
      <c r="F42" s="90"/>
      <c r="G42" s="46" t="s">
        <v>111</v>
      </c>
      <c r="H42" s="90"/>
      <c r="I42" s="46" t="s">
        <v>111</v>
      </c>
      <c r="J42" s="90"/>
      <c r="K42" s="42" t="s">
        <v>111</v>
      </c>
      <c r="L42" s="90"/>
      <c r="M42" s="46" t="s">
        <v>111</v>
      </c>
      <c r="N42" s="79"/>
      <c r="O42" s="51"/>
      <c r="P42" s="52"/>
    </row>
    <row r="43" spans="1:16" ht="14.1" customHeight="1" x14ac:dyDescent="0.25">
      <c r="A43" s="41"/>
      <c r="B43" s="42" t="s">
        <v>22</v>
      </c>
      <c r="C43" s="50"/>
      <c r="D43" s="79"/>
      <c r="E43" s="81"/>
      <c r="F43" s="90"/>
      <c r="G43" s="46" t="s">
        <v>111</v>
      </c>
      <c r="H43" s="90"/>
      <c r="I43" s="46" t="s">
        <v>111</v>
      </c>
      <c r="J43" s="90"/>
      <c r="K43" s="42" t="s">
        <v>111</v>
      </c>
      <c r="L43" s="90"/>
      <c r="M43" s="46" t="s">
        <v>111</v>
      </c>
      <c r="N43" s="79"/>
      <c r="O43" s="51"/>
      <c r="P43" s="52"/>
    </row>
    <row r="44" spans="1:16" s="49" customFormat="1" ht="14.1" customHeight="1" x14ac:dyDescent="0.25">
      <c r="A44" s="67"/>
      <c r="B44" s="68" t="str">
        <f>CONCATENATE("TOTAL ",A37)</f>
        <v>TOTAL PISO 1</v>
      </c>
      <c r="C44" s="69"/>
      <c r="D44" s="68"/>
      <c r="E44" s="70"/>
      <c r="F44" s="72">
        <f>SUM(F38:F43)</f>
        <v>0</v>
      </c>
      <c r="G44" s="73" t="s">
        <v>112</v>
      </c>
      <c r="H44" s="72">
        <f>SUM(H38:H41)</f>
        <v>0</v>
      </c>
      <c r="I44" s="73" t="s">
        <v>112</v>
      </c>
      <c r="J44" s="72">
        <f t="shared" ref="J44" si="0">SUM(J38:J43)</f>
        <v>0</v>
      </c>
      <c r="K44" s="73" t="s">
        <v>112</v>
      </c>
      <c r="L44" s="72">
        <f t="shared" ref="L44" si="1">SUM(L38:L43)</f>
        <v>0</v>
      </c>
      <c r="M44" s="73" t="s">
        <v>112</v>
      </c>
      <c r="N44" s="82">
        <f>SUM(N38:N43)</f>
        <v>0</v>
      </c>
      <c r="O44" s="72">
        <f>SUM(O30:O43)</f>
        <v>0</v>
      </c>
      <c r="P44" s="73" t="s">
        <v>113</v>
      </c>
    </row>
    <row r="45" spans="1:16" ht="6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9" customFormat="1" ht="14.1" customHeight="1" x14ac:dyDescent="0.3">
      <c r="A46" s="54" t="s">
        <v>12</v>
      </c>
      <c r="B46" s="63"/>
      <c r="C46" s="64"/>
      <c r="D46" s="63"/>
      <c r="E46" s="64"/>
      <c r="F46" s="63"/>
      <c r="G46" s="63"/>
      <c r="H46" s="65"/>
      <c r="I46" s="65"/>
      <c r="J46" s="63"/>
      <c r="K46" s="63"/>
      <c r="L46" s="63"/>
      <c r="M46" s="63"/>
      <c r="N46" s="65"/>
      <c r="O46" s="63"/>
      <c r="P46" s="63"/>
    </row>
    <row r="47" spans="1:16" ht="14.1" customHeight="1" x14ac:dyDescent="0.25">
      <c r="A47" s="41"/>
      <c r="B47" s="42" t="s">
        <v>73</v>
      </c>
      <c r="C47" s="62"/>
      <c r="D47" s="62"/>
      <c r="E47" s="79"/>
      <c r="F47" s="90"/>
      <c r="G47" s="46" t="s">
        <v>111</v>
      </c>
      <c r="H47" s="90"/>
      <c r="I47" s="46" t="s">
        <v>111</v>
      </c>
      <c r="J47" s="90"/>
      <c r="K47" s="42" t="s">
        <v>111</v>
      </c>
      <c r="L47" s="90"/>
      <c r="M47" s="46" t="s">
        <v>111</v>
      </c>
      <c r="N47" s="58"/>
      <c r="O47" s="51"/>
      <c r="P47" s="52"/>
    </row>
    <row r="48" spans="1:16" ht="14.1" customHeight="1" x14ac:dyDescent="0.25">
      <c r="A48" s="41"/>
      <c r="B48" s="42" t="s">
        <v>73</v>
      </c>
      <c r="C48" s="62"/>
      <c r="D48" s="62"/>
      <c r="E48" s="79"/>
      <c r="F48" s="90"/>
      <c r="G48" s="46" t="s">
        <v>111</v>
      </c>
      <c r="H48" s="90"/>
      <c r="I48" s="46" t="s">
        <v>111</v>
      </c>
      <c r="J48" s="90"/>
      <c r="K48" s="42" t="s">
        <v>111</v>
      </c>
      <c r="L48" s="90"/>
      <c r="M48" s="46" t="s">
        <v>111</v>
      </c>
      <c r="N48" s="58"/>
      <c r="O48" s="51"/>
      <c r="P48" s="52"/>
    </row>
    <row r="49" spans="1:16" ht="14.1" customHeight="1" x14ac:dyDescent="0.25">
      <c r="A49" s="41"/>
      <c r="B49" s="42" t="s">
        <v>73</v>
      </c>
      <c r="C49" s="62"/>
      <c r="D49" s="62"/>
      <c r="E49" s="79"/>
      <c r="F49" s="90"/>
      <c r="G49" s="46" t="s">
        <v>111</v>
      </c>
      <c r="H49" s="90"/>
      <c r="I49" s="46" t="s">
        <v>111</v>
      </c>
      <c r="J49" s="90"/>
      <c r="K49" s="42" t="s">
        <v>111</v>
      </c>
      <c r="L49" s="90"/>
      <c r="M49" s="46" t="s">
        <v>111</v>
      </c>
      <c r="N49" s="58"/>
      <c r="O49" s="51"/>
      <c r="P49" s="52"/>
    </row>
    <row r="50" spans="1:16" ht="14.1" customHeight="1" x14ac:dyDescent="0.25">
      <c r="A50" s="41"/>
      <c r="B50" s="42" t="s">
        <v>73</v>
      </c>
      <c r="C50" s="62"/>
      <c r="D50" s="62"/>
      <c r="E50" s="79"/>
      <c r="F50" s="90"/>
      <c r="G50" s="46" t="s">
        <v>111</v>
      </c>
      <c r="H50" s="90"/>
      <c r="I50" s="46" t="s">
        <v>111</v>
      </c>
      <c r="J50" s="90"/>
      <c r="K50" s="42" t="s">
        <v>111</v>
      </c>
      <c r="L50" s="90"/>
      <c r="M50" s="46" t="s">
        <v>111</v>
      </c>
      <c r="N50" s="58"/>
      <c r="O50" s="51"/>
      <c r="P50" s="52"/>
    </row>
    <row r="51" spans="1:16" ht="14.1" customHeight="1" x14ac:dyDescent="0.25">
      <c r="A51" s="41"/>
      <c r="B51" s="42" t="s">
        <v>24</v>
      </c>
      <c r="C51" s="50"/>
      <c r="D51" s="79"/>
      <c r="E51" s="81"/>
      <c r="F51" s="90"/>
      <c r="G51" s="46" t="s">
        <v>111</v>
      </c>
      <c r="H51" s="90"/>
      <c r="I51" s="46" t="s">
        <v>111</v>
      </c>
      <c r="J51" s="90"/>
      <c r="K51" s="42" t="s">
        <v>111</v>
      </c>
      <c r="L51" s="90"/>
      <c r="M51" s="46" t="s">
        <v>111</v>
      </c>
      <c r="N51" s="79"/>
      <c r="O51" s="51"/>
      <c r="P51" s="52"/>
    </row>
    <row r="52" spans="1:16" ht="14.1" customHeight="1" x14ac:dyDescent="0.25">
      <c r="A52" s="41"/>
      <c r="B52" s="42" t="s">
        <v>22</v>
      </c>
      <c r="C52" s="50"/>
      <c r="D52" s="79"/>
      <c r="E52" s="81"/>
      <c r="F52" s="90"/>
      <c r="G52" s="46" t="s">
        <v>111</v>
      </c>
      <c r="H52" s="90"/>
      <c r="I52" s="46" t="s">
        <v>111</v>
      </c>
      <c r="J52" s="90"/>
      <c r="K52" s="42" t="s">
        <v>111</v>
      </c>
      <c r="L52" s="90"/>
      <c r="M52" s="46" t="s">
        <v>111</v>
      </c>
      <c r="N52" s="79"/>
      <c r="O52" s="51"/>
      <c r="P52" s="52"/>
    </row>
    <row r="53" spans="1:16" s="49" customFormat="1" ht="14.1" customHeight="1" x14ac:dyDescent="0.25">
      <c r="A53" s="67"/>
      <c r="B53" s="68" t="str">
        <f>CONCATENATE("TOTAL ",A46)</f>
        <v>TOTAL PISO 2</v>
      </c>
      <c r="C53" s="69"/>
      <c r="D53" s="68"/>
      <c r="E53" s="70"/>
      <c r="F53" s="72">
        <f t="shared" ref="F53" si="2">SUM(F47:F52)</f>
        <v>0</v>
      </c>
      <c r="G53" s="73" t="s">
        <v>112</v>
      </c>
      <c r="H53" s="72">
        <f>SUM(H47:H52)</f>
        <v>0</v>
      </c>
      <c r="I53" s="73" t="s">
        <v>112</v>
      </c>
      <c r="J53" s="72">
        <f t="shared" ref="J53" si="3">SUM(J47:J52)</f>
        <v>0</v>
      </c>
      <c r="K53" s="73" t="s">
        <v>112</v>
      </c>
      <c r="L53" s="72">
        <f t="shared" ref="L53" si="4">SUM(L47:L52)</f>
        <v>0</v>
      </c>
      <c r="M53" s="73" t="s">
        <v>112</v>
      </c>
      <c r="N53" s="82">
        <f>SUM(N47:N52)</f>
        <v>0</v>
      </c>
      <c r="O53" s="83"/>
      <c r="P53" s="84"/>
    </row>
    <row r="54" spans="1:16" ht="6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9" customFormat="1" ht="14.1" customHeight="1" x14ac:dyDescent="0.3">
      <c r="A55" s="54" t="s">
        <v>14</v>
      </c>
      <c r="B55" s="63"/>
      <c r="C55" s="64"/>
      <c r="D55" s="63"/>
      <c r="E55" s="64"/>
      <c r="F55" s="63"/>
      <c r="G55" s="63"/>
      <c r="H55" s="65"/>
      <c r="I55" s="65"/>
      <c r="J55" s="63"/>
      <c r="K55" s="63"/>
      <c r="L55" s="63"/>
      <c r="M55" s="63"/>
      <c r="N55" s="65"/>
      <c r="O55" s="63"/>
      <c r="P55" s="63"/>
    </row>
    <row r="56" spans="1:16" ht="14.1" customHeight="1" x14ac:dyDescent="0.25">
      <c r="A56" s="41"/>
      <c r="B56" s="42" t="s">
        <v>73</v>
      </c>
      <c r="C56" s="62"/>
      <c r="D56" s="62"/>
      <c r="E56" s="79"/>
      <c r="F56" s="90"/>
      <c r="G56" s="46" t="s">
        <v>111</v>
      </c>
      <c r="H56" s="90"/>
      <c r="I56" s="46" t="s">
        <v>111</v>
      </c>
      <c r="J56" s="90"/>
      <c r="K56" s="42" t="s">
        <v>111</v>
      </c>
      <c r="L56" s="90"/>
      <c r="M56" s="46" t="s">
        <v>111</v>
      </c>
      <c r="N56" s="58"/>
      <c r="O56" s="51"/>
      <c r="P56" s="52"/>
    </row>
    <row r="57" spans="1:16" ht="14.1" customHeight="1" x14ac:dyDescent="0.25">
      <c r="A57" s="41"/>
      <c r="B57" s="42" t="s">
        <v>73</v>
      </c>
      <c r="C57" s="62"/>
      <c r="D57" s="62"/>
      <c r="E57" s="79"/>
      <c r="F57" s="90"/>
      <c r="G57" s="46" t="s">
        <v>111</v>
      </c>
      <c r="H57" s="90"/>
      <c r="I57" s="46" t="s">
        <v>111</v>
      </c>
      <c r="J57" s="90"/>
      <c r="K57" s="42" t="s">
        <v>111</v>
      </c>
      <c r="L57" s="90"/>
      <c r="M57" s="46" t="s">
        <v>111</v>
      </c>
      <c r="N57" s="58"/>
      <c r="O57" s="51"/>
      <c r="P57" s="52"/>
    </row>
    <row r="58" spans="1:16" ht="14.1" customHeight="1" x14ac:dyDescent="0.25">
      <c r="A58" s="41"/>
      <c r="B58" s="42" t="s">
        <v>73</v>
      </c>
      <c r="C58" s="62"/>
      <c r="D58" s="62"/>
      <c r="E58" s="79"/>
      <c r="F58" s="90"/>
      <c r="G58" s="46" t="s">
        <v>111</v>
      </c>
      <c r="H58" s="90"/>
      <c r="I58" s="46" t="s">
        <v>111</v>
      </c>
      <c r="J58" s="90"/>
      <c r="K58" s="42" t="s">
        <v>111</v>
      </c>
      <c r="L58" s="90"/>
      <c r="M58" s="46" t="s">
        <v>111</v>
      </c>
      <c r="N58" s="58"/>
      <c r="O58" s="51"/>
      <c r="P58" s="52"/>
    </row>
    <row r="59" spans="1:16" ht="14.1" customHeight="1" x14ac:dyDescent="0.25">
      <c r="A59" s="41"/>
      <c r="B59" s="42" t="s">
        <v>73</v>
      </c>
      <c r="C59" s="62"/>
      <c r="D59" s="62"/>
      <c r="E59" s="79"/>
      <c r="F59" s="90"/>
      <c r="G59" s="46" t="s">
        <v>111</v>
      </c>
      <c r="H59" s="90"/>
      <c r="I59" s="46" t="s">
        <v>111</v>
      </c>
      <c r="J59" s="90"/>
      <c r="K59" s="42" t="s">
        <v>111</v>
      </c>
      <c r="L59" s="90"/>
      <c r="M59" s="46" t="s">
        <v>111</v>
      </c>
      <c r="N59" s="58"/>
      <c r="O59" s="51"/>
      <c r="P59" s="52"/>
    </row>
    <row r="60" spans="1:16" ht="14.1" customHeight="1" x14ac:dyDescent="0.25">
      <c r="A60" s="41"/>
      <c r="B60" s="42" t="s">
        <v>24</v>
      </c>
      <c r="C60" s="50"/>
      <c r="D60" s="79"/>
      <c r="E60" s="81"/>
      <c r="F60" s="90"/>
      <c r="G60" s="46" t="s">
        <v>111</v>
      </c>
      <c r="H60" s="90"/>
      <c r="I60" s="46" t="s">
        <v>111</v>
      </c>
      <c r="J60" s="90"/>
      <c r="K60" s="42" t="s">
        <v>111</v>
      </c>
      <c r="L60" s="90"/>
      <c r="M60" s="46" t="s">
        <v>111</v>
      </c>
      <c r="N60" s="79"/>
      <c r="O60" s="51"/>
      <c r="P60" s="52"/>
    </row>
    <row r="61" spans="1:16" ht="14.1" customHeight="1" x14ac:dyDescent="0.25">
      <c r="A61" s="41"/>
      <c r="B61" s="42" t="s">
        <v>22</v>
      </c>
      <c r="C61" s="50"/>
      <c r="D61" s="79"/>
      <c r="E61" s="81"/>
      <c r="F61" s="90"/>
      <c r="G61" s="46" t="s">
        <v>111</v>
      </c>
      <c r="H61" s="90"/>
      <c r="I61" s="46" t="s">
        <v>111</v>
      </c>
      <c r="J61" s="90"/>
      <c r="K61" s="42" t="s">
        <v>111</v>
      </c>
      <c r="L61" s="90"/>
      <c r="M61" s="46" t="s">
        <v>111</v>
      </c>
      <c r="N61" s="79"/>
      <c r="O61" s="51"/>
      <c r="P61" s="52"/>
    </row>
    <row r="62" spans="1:16" s="49" customFormat="1" ht="14.1" customHeight="1" x14ac:dyDescent="0.25">
      <c r="A62" s="67"/>
      <c r="B62" s="68" t="str">
        <f>CONCATENATE("TOTAL ",A55)</f>
        <v>TOTAL PISO 3</v>
      </c>
      <c r="C62" s="69"/>
      <c r="D62" s="68"/>
      <c r="E62" s="70"/>
      <c r="F62" s="72">
        <f t="shared" ref="F62" si="5">SUM(F56:F61)</f>
        <v>0</v>
      </c>
      <c r="G62" s="73" t="s">
        <v>112</v>
      </c>
      <c r="H62" s="72">
        <f>SUM(H56:H61)</f>
        <v>0</v>
      </c>
      <c r="I62" s="73" t="s">
        <v>112</v>
      </c>
      <c r="J62" s="72">
        <f t="shared" ref="J62" si="6">SUM(J56:J61)</f>
        <v>0</v>
      </c>
      <c r="K62" s="73" t="s">
        <v>112</v>
      </c>
      <c r="L62" s="72">
        <f t="shared" ref="L62" si="7">SUM(L56:L61)</f>
        <v>0</v>
      </c>
      <c r="M62" s="73" t="s">
        <v>112</v>
      </c>
      <c r="N62" s="82">
        <f>SUM(N56:N61)</f>
        <v>0</v>
      </c>
      <c r="O62" s="83"/>
      <c r="P62" s="84"/>
    </row>
    <row r="63" spans="1:16" ht="6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9" customFormat="1" ht="14.1" customHeight="1" x14ac:dyDescent="0.3">
      <c r="A64" s="54" t="s">
        <v>15</v>
      </c>
      <c r="B64" s="63"/>
      <c r="C64" s="64"/>
      <c r="D64" s="63"/>
      <c r="E64" s="64"/>
      <c r="F64" s="63"/>
      <c r="G64" s="63"/>
      <c r="H64" s="65"/>
      <c r="I64" s="65"/>
      <c r="J64" s="63"/>
      <c r="K64" s="63"/>
      <c r="L64" s="63"/>
      <c r="M64" s="63"/>
      <c r="N64" s="65"/>
      <c r="O64" s="63"/>
      <c r="P64" s="63"/>
    </row>
    <row r="65" spans="1:16" ht="14.1" customHeight="1" x14ac:dyDescent="0.25">
      <c r="A65" s="41"/>
      <c r="B65" s="42" t="s">
        <v>73</v>
      </c>
      <c r="C65" s="62"/>
      <c r="D65" s="62"/>
      <c r="E65" s="79"/>
      <c r="F65" s="90"/>
      <c r="G65" s="46" t="s">
        <v>111</v>
      </c>
      <c r="H65" s="90"/>
      <c r="I65" s="46" t="s">
        <v>111</v>
      </c>
      <c r="J65" s="90"/>
      <c r="K65" s="42" t="s">
        <v>111</v>
      </c>
      <c r="L65" s="90"/>
      <c r="M65" s="46" t="s">
        <v>111</v>
      </c>
      <c r="N65" s="58"/>
      <c r="O65" s="51"/>
      <c r="P65" s="52"/>
    </row>
    <row r="66" spans="1:16" ht="14.1" customHeight="1" x14ac:dyDescent="0.25">
      <c r="A66" s="41"/>
      <c r="B66" s="42" t="s">
        <v>73</v>
      </c>
      <c r="C66" s="62"/>
      <c r="D66" s="62"/>
      <c r="E66" s="79"/>
      <c r="F66" s="90"/>
      <c r="G66" s="46" t="s">
        <v>111</v>
      </c>
      <c r="H66" s="90"/>
      <c r="I66" s="46" t="s">
        <v>111</v>
      </c>
      <c r="J66" s="90"/>
      <c r="K66" s="42" t="s">
        <v>111</v>
      </c>
      <c r="L66" s="90"/>
      <c r="M66" s="46" t="s">
        <v>111</v>
      </c>
      <c r="N66" s="58"/>
      <c r="O66" s="51"/>
      <c r="P66" s="52"/>
    </row>
    <row r="67" spans="1:16" ht="14.1" customHeight="1" x14ac:dyDescent="0.25">
      <c r="A67" s="41"/>
      <c r="B67" s="42" t="s">
        <v>73</v>
      </c>
      <c r="C67" s="62"/>
      <c r="D67" s="62"/>
      <c r="E67" s="79"/>
      <c r="F67" s="90"/>
      <c r="G67" s="46" t="s">
        <v>111</v>
      </c>
      <c r="H67" s="90"/>
      <c r="I67" s="46" t="s">
        <v>111</v>
      </c>
      <c r="J67" s="90"/>
      <c r="K67" s="42" t="s">
        <v>111</v>
      </c>
      <c r="L67" s="90"/>
      <c r="M67" s="46" t="s">
        <v>111</v>
      </c>
      <c r="N67" s="58"/>
      <c r="O67" s="51"/>
      <c r="P67" s="52"/>
    </row>
    <row r="68" spans="1:16" ht="14.1" customHeight="1" x14ac:dyDescent="0.25">
      <c r="A68" s="41"/>
      <c r="B68" s="42" t="s">
        <v>73</v>
      </c>
      <c r="C68" s="62"/>
      <c r="D68" s="62"/>
      <c r="E68" s="79"/>
      <c r="F68" s="90"/>
      <c r="G68" s="46" t="s">
        <v>111</v>
      </c>
      <c r="H68" s="90"/>
      <c r="I68" s="46" t="s">
        <v>111</v>
      </c>
      <c r="J68" s="90"/>
      <c r="K68" s="42" t="s">
        <v>111</v>
      </c>
      <c r="L68" s="90"/>
      <c r="M68" s="46" t="s">
        <v>111</v>
      </c>
      <c r="N68" s="58"/>
      <c r="O68" s="51"/>
      <c r="P68" s="52"/>
    </row>
    <row r="69" spans="1:16" ht="14.1" customHeight="1" x14ac:dyDescent="0.25">
      <c r="A69" s="41"/>
      <c r="B69" s="42" t="s">
        <v>24</v>
      </c>
      <c r="C69" s="50"/>
      <c r="D69" s="79"/>
      <c r="E69" s="81"/>
      <c r="F69" s="90"/>
      <c r="G69" s="46" t="s">
        <v>111</v>
      </c>
      <c r="H69" s="90"/>
      <c r="I69" s="46" t="s">
        <v>111</v>
      </c>
      <c r="J69" s="90"/>
      <c r="K69" s="42" t="s">
        <v>111</v>
      </c>
      <c r="L69" s="90"/>
      <c r="M69" s="46" t="s">
        <v>111</v>
      </c>
      <c r="N69" s="79"/>
      <c r="O69" s="51"/>
      <c r="P69" s="52"/>
    </row>
    <row r="70" spans="1:16" ht="14.1" customHeight="1" x14ac:dyDescent="0.25">
      <c r="A70" s="41"/>
      <c r="B70" s="42" t="s">
        <v>22</v>
      </c>
      <c r="C70" s="50"/>
      <c r="D70" s="79"/>
      <c r="E70" s="81"/>
      <c r="F70" s="90"/>
      <c r="G70" s="46" t="s">
        <v>111</v>
      </c>
      <c r="H70" s="90"/>
      <c r="I70" s="46" t="s">
        <v>111</v>
      </c>
      <c r="J70" s="90"/>
      <c r="K70" s="42" t="s">
        <v>111</v>
      </c>
      <c r="L70" s="90"/>
      <c r="M70" s="46" t="s">
        <v>111</v>
      </c>
      <c r="N70" s="79"/>
      <c r="O70" s="51"/>
      <c r="P70" s="52"/>
    </row>
    <row r="71" spans="1:16" s="49" customFormat="1" ht="14.1" customHeight="1" x14ac:dyDescent="0.25">
      <c r="A71" s="67"/>
      <c r="B71" s="68" t="str">
        <f>CONCATENATE("TOTAL ",A64)</f>
        <v>TOTAL PISO 4</v>
      </c>
      <c r="C71" s="69"/>
      <c r="D71" s="68"/>
      <c r="E71" s="70"/>
      <c r="F71" s="72">
        <f t="shared" ref="F71" si="8">SUM(F65:F70)</f>
        <v>0</v>
      </c>
      <c r="G71" s="73" t="s">
        <v>112</v>
      </c>
      <c r="H71" s="72">
        <f>SUM(H65:H70)</f>
        <v>0</v>
      </c>
      <c r="I71" s="73" t="s">
        <v>112</v>
      </c>
      <c r="J71" s="72">
        <f t="shared" ref="J71" si="9">SUM(J65:J70)</f>
        <v>0</v>
      </c>
      <c r="K71" s="73" t="s">
        <v>112</v>
      </c>
      <c r="L71" s="72">
        <f t="shared" ref="L71" si="10">SUM(L65:L70)</f>
        <v>0</v>
      </c>
      <c r="M71" s="73" t="s">
        <v>112</v>
      </c>
      <c r="N71" s="82">
        <f>SUM(N65:N70)</f>
        <v>0</v>
      </c>
      <c r="O71" s="83"/>
      <c r="P71" s="84"/>
    </row>
    <row r="72" spans="1:16" ht="6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9" customFormat="1" ht="14.1" customHeight="1" x14ac:dyDescent="0.3">
      <c r="A73" s="54" t="s">
        <v>84</v>
      </c>
      <c r="B73" s="63"/>
      <c r="C73" s="64"/>
      <c r="D73" s="63"/>
      <c r="E73" s="64"/>
      <c r="F73" s="63"/>
      <c r="G73" s="63"/>
      <c r="H73" s="65"/>
      <c r="I73" s="65"/>
      <c r="J73" s="63"/>
      <c r="K73" s="63"/>
      <c r="L73" s="63"/>
      <c r="M73" s="63"/>
      <c r="N73" s="65"/>
      <c r="O73" s="63"/>
      <c r="P73" s="63"/>
    </row>
    <row r="74" spans="1:16" ht="14.1" customHeight="1" x14ac:dyDescent="0.25">
      <c r="A74" s="41"/>
      <c r="B74" s="42" t="s">
        <v>20</v>
      </c>
      <c r="C74" s="50"/>
      <c r="D74" s="79"/>
      <c r="E74" s="59"/>
      <c r="F74" s="90"/>
      <c r="G74" s="46" t="s">
        <v>111</v>
      </c>
      <c r="H74" s="90"/>
      <c r="I74" s="46" t="s">
        <v>111</v>
      </c>
      <c r="J74" s="90"/>
      <c r="K74" s="46" t="s">
        <v>111</v>
      </c>
      <c r="L74" s="90"/>
      <c r="M74" s="46" t="s">
        <v>111</v>
      </c>
      <c r="N74" s="42"/>
      <c r="O74" s="51"/>
      <c r="P74" s="52"/>
    </row>
    <row r="75" spans="1:16" ht="14.1" customHeight="1" x14ac:dyDescent="0.25">
      <c r="A75" s="41"/>
      <c r="B75" s="42" t="s">
        <v>22</v>
      </c>
      <c r="C75" s="50"/>
      <c r="D75" s="79"/>
      <c r="E75" s="81"/>
      <c r="F75" s="90"/>
      <c r="G75" s="46" t="s">
        <v>111</v>
      </c>
      <c r="H75" s="90"/>
      <c r="I75" s="46" t="s">
        <v>111</v>
      </c>
      <c r="J75" s="90"/>
      <c r="K75" s="46" t="s">
        <v>111</v>
      </c>
      <c r="L75" s="90"/>
      <c r="M75" s="46" t="s">
        <v>111</v>
      </c>
      <c r="N75" s="80"/>
      <c r="O75" s="51"/>
      <c r="P75" s="52"/>
    </row>
    <row r="76" spans="1:16" ht="14.1" customHeight="1" x14ac:dyDescent="0.25">
      <c r="A76" s="41"/>
      <c r="B76" s="42" t="s">
        <v>24</v>
      </c>
      <c r="C76" s="50"/>
      <c r="D76" s="79"/>
      <c r="E76" s="81"/>
      <c r="F76" s="90"/>
      <c r="G76" s="46" t="s">
        <v>111</v>
      </c>
      <c r="H76" s="90"/>
      <c r="I76" s="46" t="s">
        <v>111</v>
      </c>
      <c r="J76" s="90"/>
      <c r="K76" s="46" t="s">
        <v>111</v>
      </c>
      <c r="L76" s="90"/>
      <c r="M76" s="46" t="s">
        <v>111</v>
      </c>
      <c r="N76" s="80"/>
      <c r="O76" s="51"/>
      <c r="P76" s="52"/>
    </row>
    <row r="77" spans="1:16" ht="14.1" customHeight="1" x14ac:dyDescent="0.25">
      <c r="A77" s="41"/>
      <c r="B77" s="42" t="s">
        <v>23</v>
      </c>
      <c r="C77" s="50"/>
      <c r="D77" s="79"/>
      <c r="E77" s="81"/>
      <c r="F77" s="90"/>
      <c r="G77" s="46" t="s">
        <v>111</v>
      </c>
      <c r="H77" s="90"/>
      <c r="I77" s="46" t="s">
        <v>111</v>
      </c>
      <c r="J77" s="90"/>
      <c r="K77" s="46" t="s">
        <v>111</v>
      </c>
      <c r="L77" s="90"/>
      <c r="M77" s="46" t="s">
        <v>111</v>
      </c>
      <c r="N77" s="80"/>
      <c r="O77" s="51"/>
      <c r="P77" s="52"/>
    </row>
    <row r="78" spans="1:16" s="49" customFormat="1" ht="14.1" customHeight="1" x14ac:dyDescent="0.25">
      <c r="A78" s="67"/>
      <c r="B78" s="68" t="str">
        <f>CONCATENATE("TOTAL ",A73)</f>
        <v>TOTAL SÓTÃO</v>
      </c>
      <c r="C78" s="69"/>
      <c r="D78" s="68"/>
      <c r="E78" s="70"/>
      <c r="F78" s="72">
        <f>SUM(F74:F77)</f>
        <v>0</v>
      </c>
      <c r="G78" s="73" t="s">
        <v>112</v>
      </c>
      <c r="H78" s="72">
        <f t="shared" ref="H78" si="11">SUM(H74:H77)</f>
        <v>0</v>
      </c>
      <c r="I78" s="73" t="s">
        <v>112</v>
      </c>
      <c r="J78" s="72">
        <f t="shared" ref="J78" si="12">SUM(J74:J77)</f>
        <v>0</v>
      </c>
      <c r="K78" s="73" t="s">
        <v>112</v>
      </c>
      <c r="L78" s="72">
        <f t="shared" ref="L78" si="13">SUM(L74:L77)</f>
        <v>0</v>
      </c>
      <c r="M78" s="73" t="s">
        <v>112</v>
      </c>
      <c r="N78" s="82">
        <f>SUM(N74:N77)</f>
        <v>0</v>
      </c>
      <c r="O78" s="83"/>
      <c r="P78" s="84"/>
    </row>
    <row r="79" spans="1:16" ht="6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9" customFormat="1" ht="14.1" customHeight="1" x14ac:dyDescent="0.3">
      <c r="A80" s="54" t="s">
        <v>54</v>
      </c>
      <c r="B80" s="63"/>
      <c r="C80" s="64"/>
      <c r="D80" s="63"/>
      <c r="E80" s="64"/>
      <c r="F80" s="63"/>
      <c r="G80" s="63"/>
      <c r="H80" s="65"/>
      <c r="I80" s="65"/>
      <c r="J80" s="63"/>
      <c r="K80" s="63"/>
      <c r="L80" s="63"/>
      <c r="M80" s="63"/>
      <c r="N80" s="65"/>
      <c r="O80" s="63"/>
      <c r="P80" s="63"/>
    </row>
    <row r="81" spans="1:17" ht="14.1" customHeight="1" x14ac:dyDescent="0.25">
      <c r="A81" s="41"/>
      <c r="B81" s="42" t="s">
        <v>20</v>
      </c>
      <c r="C81" s="50"/>
      <c r="D81" s="79"/>
      <c r="E81" s="59"/>
      <c r="F81" s="90"/>
      <c r="G81" s="46" t="s">
        <v>111</v>
      </c>
      <c r="H81" s="90"/>
      <c r="I81" s="46" t="s">
        <v>111</v>
      </c>
      <c r="J81" s="90"/>
      <c r="K81" s="46" t="s">
        <v>111</v>
      </c>
      <c r="L81" s="90"/>
      <c r="M81" s="46" t="s">
        <v>111</v>
      </c>
      <c r="N81" s="42"/>
      <c r="O81" s="51"/>
      <c r="P81" s="52"/>
    </row>
    <row r="82" spans="1:17" ht="14.1" customHeight="1" x14ac:dyDescent="0.25">
      <c r="A82" s="41"/>
      <c r="B82" s="42" t="s">
        <v>22</v>
      </c>
      <c r="C82" s="50"/>
      <c r="D82" s="79"/>
      <c r="E82" s="81"/>
      <c r="F82" s="90"/>
      <c r="G82" s="46" t="s">
        <v>111</v>
      </c>
      <c r="H82" s="90"/>
      <c r="I82" s="46" t="s">
        <v>111</v>
      </c>
      <c r="J82" s="90"/>
      <c r="K82" s="46" t="s">
        <v>111</v>
      </c>
      <c r="L82" s="90"/>
      <c r="M82" s="46" t="s">
        <v>111</v>
      </c>
      <c r="N82" s="80"/>
      <c r="O82" s="51"/>
      <c r="P82" s="52"/>
    </row>
    <row r="83" spans="1:17" ht="14.1" customHeight="1" x14ac:dyDescent="0.25">
      <c r="A83" s="41"/>
      <c r="B83" s="42" t="s">
        <v>24</v>
      </c>
      <c r="C83" s="50"/>
      <c r="D83" s="79"/>
      <c r="E83" s="81"/>
      <c r="F83" s="90"/>
      <c r="G83" s="46" t="s">
        <v>111</v>
      </c>
      <c r="H83" s="90"/>
      <c r="I83" s="46" t="s">
        <v>111</v>
      </c>
      <c r="J83" s="90"/>
      <c r="K83" s="46" t="s">
        <v>111</v>
      </c>
      <c r="L83" s="90"/>
      <c r="M83" s="46" t="s">
        <v>111</v>
      </c>
      <c r="N83" s="80"/>
      <c r="O83" s="51"/>
      <c r="P83" s="52"/>
    </row>
    <row r="84" spans="1:17" ht="14.1" customHeight="1" x14ac:dyDescent="0.25">
      <c r="A84" s="41"/>
      <c r="B84" s="42" t="s">
        <v>23</v>
      </c>
      <c r="C84" s="50"/>
      <c r="D84" s="79"/>
      <c r="E84" s="81"/>
      <c r="F84" s="90"/>
      <c r="G84" s="46" t="s">
        <v>111</v>
      </c>
      <c r="H84" s="90"/>
      <c r="I84" s="46" t="s">
        <v>111</v>
      </c>
      <c r="J84" s="90"/>
      <c r="K84" s="46" t="s">
        <v>111</v>
      </c>
      <c r="L84" s="90"/>
      <c r="M84" s="46" t="s">
        <v>111</v>
      </c>
      <c r="N84" s="80"/>
      <c r="O84" s="51"/>
      <c r="P84" s="52"/>
    </row>
    <row r="85" spans="1:17" s="49" customFormat="1" ht="14.1" customHeight="1" x14ac:dyDescent="0.25">
      <c r="A85" s="67"/>
      <c r="B85" s="68" t="str">
        <f>CONCATENATE("TOTAL ",A80)</f>
        <v>TOTAL TERRAÇO</v>
      </c>
      <c r="C85" s="69"/>
      <c r="D85" s="68"/>
      <c r="E85" s="70"/>
      <c r="F85" s="72">
        <f>SUM(F81:F84)</f>
        <v>0</v>
      </c>
      <c r="G85" s="73" t="s">
        <v>112</v>
      </c>
      <c r="H85" s="72">
        <f t="shared" ref="H85" si="14">SUM(H81:H84)</f>
        <v>0</v>
      </c>
      <c r="I85" s="73" t="s">
        <v>112</v>
      </c>
      <c r="J85" s="72">
        <f t="shared" ref="J85" si="15">SUM(J81:J84)</f>
        <v>0</v>
      </c>
      <c r="K85" s="73" t="s">
        <v>112</v>
      </c>
      <c r="L85" s="72">
        <f t="shared" ref="L85" si="16">SUM(L81:L84)</f>
        <v>0</v>
      </c>
      <c r="M85" s="73" t="s">
        <v>112</v>
      </c>
      <c r="N85" s="82">
        <f>SUM(N81:N84)</f>
        <v>0</v>
      </c>
      <c r="O85" s="83"/>
      <c r="P85" s="84"/>
    </row>
    <row r="86" spans="1:17" ht="14.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7" s="40" customFormat="1" ht="14.1" customHeight="1" x14ac:dyDescent="0.3">
      <c r="A87" s="74" t="s">
        <v>123</v>
      </c>
      <c r="B87" s="75"/>
      <c r="C87" s="75"/>
      <c r="D87" s="75"/>
      <c r="E87" s="76"/>
      <c r="F87" s="77">
        <f>F85+F78+F71+F62+F53+F44+F35+F18+F10</f>
        <v>0</v>
      </c>
      <c r="G87" s="78" t="s">
        <v>114</v>
      </c>
      <c r="H87" s="77">
        <f>H85+H78+H71+H62+H53+H44+H35+H18+H10</f>
        <v>0</v>
      </c>
      <c r="I87" s="78" t="s">
        <v>114</v>
      </c>
      <c r="J87" s="77">
        <f>J85+J78+J71+J62+J53+J44+J35+J18+J10</f>
        <v>0</v>
      </c>
      <c r="K87" s="78" t="s">
        <v>114</v>
      </c>
      <c r="L87" s="77">
        <f>L85+L78+L71+L62+L53+L44+L35+L18+L10</f>
        <v>0</v>
      </c>
      <c r="M87" s="78" t="s">
        <v>114</v>
      </c>
      <c r="N87" s="82">
        <f>N85+N78+N71+N62+N53+N44+N35+N18+N10</f>
        <v>0</v>
      </c>
      <c r="O87" s="77">
        <f>O85+O78+O71+O62+O53+O44+O35+O18+O10</f>
        <v>0</v>
      </c>
      <c r="P87" s="78" t="s">
        <v>114</v>
      </c>
    </row>
    <row r="88" spans="1:17" ht="14.1" customHeight="1" x14ac:dyDescent="0.25">
      <c r="A88" s="32"/>
    </row>
    <row r="89" spans="1:17" ht="14.1" customHeight="1" x14ac:dyDescent="0.25">
      <c r="P89" s="36"/>
      <c r="Q89" s="36"/>
    </row>
    <row r="90" spans="1:17" ht="14.1" customHeight="1" x14ac:dyDescent="0.25">
      <c r="P90" s="36"/>
      <c r="Q90" s="36"/>
    </row>
    <row r="91" spans="1:17" ht="14.1" customHeight="1" x14ac:dyDescent="0.25">
      <c r="P91" s="36"/>
      <c r="Q91" s="36"/>
    </row>
    <row r="92" spans="1:17" ht="14.1" customHeight="1" x14ac:dyDescent="0.25">
      <c r="P92" s="36"/>
      <c r="Q92" s="36"/>
    </row>
    <row r="93" spans="1:17" ht="14.1" customHeight="1" x14ac:dyDescent="0.25">
      <c r="P93" s="36"/>
      <c r="Q93" s="36"/>
    </row>
    <row r="94" spans="1:17" ht="14.1" customHeight="1" x14ac:dyDescent="0.25">
      <c r="P94" s="36"/>
      <c r="Q94" s="36"/>
    </row>
    <row r="95" spans="1:17" ht="14.1" customHeight="1" x14ac:dyDescent="0.25">
      <c r="P95" s="36"/>
      <c r="Q95" s="36"/>
    </row>
    <row r="96" spans="1:17" ht="14.1" customHeight="1" x14ac:dyDescent="0.25">
      <c r="P96" s="36"/>
      <c r="Q96" s="36"/>
    </row>
    <row r="97" spans="16:17" ht="14.1" customHeight="1" x14ac:dyDescent="0.25">
      <c r="P97" s="36"/>
      <c r="Q97" s="36"/>
    </row>
    <row r="98" spans="16:17" ht="14.1" customHeight="1" x14ac:dyDescent="0.25">
      <c r="P98" s="36"/>
      <c r="Q98" s="36"/>
    </row>
    <row r="99" spans="16:17" ht="14.1" customHeight="1" x14ac:dyDescent="0.25">
      <c r="P99" s="36"/>
      <c r="Q99" s="36"/>
    </row>
    <row r="100" spans="16:17" ht="14.1" customHeight="1" x14ac:dyDescent="0.25">
      <c r="P100" s="36"/>
      <c r="Q100" s="36"/>
    </row>
    <row r="101" spans="16:17" ht="14.1" customHeight="1" x14ac:dyDescent="0.25">
      <c r="P101" s="36"/>
      <c r="Q101" s="36"/>
    </row>
    <row r="102" spans="16:17" ht="14.1" customHeight="1" x14ac:dyDescent="0.25">
      <c r="P102" s="36"/>
      <c r="Q102" s="36"/>
    </row>
    <row r="103" spans="16:17" ht="14.1" customHeight="1" x14ac:dyDescent="0.25">
      <c r="P103" s="36"/>
      <c r="Q103" s="36"/>
    </row>
    <row r="104" spans="16:17" ht="14.1" customHeight="1" x14ac:dyDescent="0.25">
      <c r="P104" s="36"/>
      <c r="Q104" s="36"/>
    </row>
    <row r="105" spans="16:17" ht="14.1" customHeight="1" x14ac:dyDescent="0.25">
      <c r="P105" s="36"/>
      <c r="Q105" s="36"/>
    </row>
    <row r="106" spans="16:17" ht="14.1" customHeight="1" x14ac:dyDescent="0.25">
      <c r="P106" s="36"/>
      <c r="Q106" s="36"/>
    </row>
    <row r="107" spans="16:17" ht="14.1" customHeight="1" x14ac:dyDescent="0.25">
      <c r="P107" s="36"/>
      <c r="Q107" s="36"/>
    </row>
    <row r="108" spans="16:17" ht="14.1" customHeight="1" x14ac:dyDescent="0.25">
      <c r="P108" s="36"/>
      <c r="Q108" s="36"/>
    </row>
    <row r="109" spans="16:17" ht="14.1" customHeight="1" x14ac:dyDescent="0.25">
      <c r="P109" s="36"/>
      <c r="Q109" s="36"/>
    </row>
    <row r="110" spans="16:17" ht="14.1" customHeight="1" x14ac:dyDescent="0.25">
      <c r="P110" s="36"/>
      <c r="Q110" s="36"/>
    </row>
    <row r="111" spans="16:17" ht="14.1" customHeight="1" x14ac:dyDescent="0.25">
      <c r="P111" s="36"/>
      <c r="Q111" s="36"/>
    </row>
    <row r="112" spans="16:17" ht="14.1" customHeight="1" x14ac:dyDescent="0.25">
      <c r="P112" s="36"/>
      <c r="Q112" s="36"/>
    </row>
    <row r="113" spans="1:17" ht="14.1" customHeight="1" x14ac:dyDescent="0.25">
      <c r="P113" s="36"/>
      <c r="Q113" s="36"/>
    </row>
    <row r="114" spans="1:17" ht="14.1" customHeight="1" x14ac:dyDescent="0.25">
      <c r="P114" s="36"/>
      <c r="Q114" s="36"/>
    </row>
    <row r="115" spans="1:17" ht="14.1" customHeight="1" x14ac:dyDescent="0.25">
      <c r="P115" s="36"/>
      <c r="Q115" s="36"/>
    </row>
    <row r="116" spans="1:17" ht="14.1" customHeight="1" x14ac:dyDescent="0.25">
      <c r="P116" s="36"/>
      <c r="Q116" s="36"/>
    </row>
    <row r="117" spans="1:17" ht="14.1" customHeight="1" x14ac:dyDescent="0.25">
      <c r="P117" s="36"/>
      <c r="Q117" s="36"/>
    </row>
    <row r="118" spans="1:17" ht="14.1" customHeight="1" x14ac:dyDescent="0.25">
      <c r="P118" s="36"/>
      <c r="Q118" s="36"/>
    </row>
    <row r="119" spans="1:17" s="36" customFormat="1" ht="14.1" customHeight="1" x14ac:dyDescent="0.25">
      <c r="A119" s="37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</sheetData>
  <mergeCells count="11">
    <mergeCell ref="F3:G4"/>
    <mergeCell ref="A3:A4"/>
    <mergeCell ref="B3:B4"/>
    <mergeCell ref="C3:C4"/>
    <mergeCell ref="D3:D4"/>
    <mergeCell ref="E3:E4"/>
    <mergeCell ref="H3:I4"/>
    <mergeCell ref="J3:K4"/>
    <mergeCell ref="L3:M4"/>
    <mergeCell ref="N3:N4"/>
    <mergeCell ref="O3:P4"/>
  </mergeCells>
  <dataValidations count="5">
    <dataValidation type="whole" allowBlank="1" showInputMessage="1" showErrorMessage="1" sqref="E81 E13:E14 E74 E29:E30">
      <formula1>0</formula1>
      <formula2>200</formula2>
    </dataValidation>
    <dataValidation type="decimal" allowBlank="1" showInputMessage="1" showErrorMessage="1" sqref="H21:H28 O13 J30 O29 L16:L17 L31:L34 J21:J28">
      <formula1>0</formula1>
      <formula2>1000</formula2>
    </dataValidation>
    <dataValidation type="list" allowBlank="1" showInputMessage="1" showErrorMessage="1" sqref="D56:D59 D38:D41 D47:D50 D65:D68">
      <formula1>$B$2:$B$6</formula1>
    </dataValidation>
    <dataValidation type="whole" allowBlank="1" showInputMessage="1" showErrorMessage="1" sqref="E15 E7:E9">
      <formula1>1</formula1>
      <formula2>100</formula2>
    </dataValidation>
    <dataValidation type="list" allowBlank="1" showInputMessage="1" showErrorMessage="1" sqref="C56:C59 C38:C41 C47:C50 C65:C68">
      <formula1>$D$2:$D$80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Listas!$B$2:$B$7</xm:f>
          </x14:formula1>
          <xm:sqref>D7:D9 D15 D25:D28</xm:sqref>
        </x14:dataValidation>
        <x14:dataValidation type="list" allowBlank="1" showInputMessage="1" showErrorMessage="1">
          <x14:formula1>
            <xm:f>Listas!$C$2:$C$79</xm:f>
          </x14:formula1>
          <xm:sqref>C7:C9 C15 C21:C28</xm:sqref>
        </x14:dataValidation>
        <x14:dataValidation type="list" allowBlank="1" showInputMessage="1" showErrorMessage="1">
          <x14:formula1>
            <xm:f>Listas!$A$2:$A$10</xm:f>
          </x14:formula1>
          <xm:sqref>B33 B15 B7:B9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F85" sqref="F85"/>
    </sheetView>
  </sheetViews>
  <sheetFormatPr defaultRowHeight="14.4" x14ac:dyDescent="0.3"/>
  <cols>
    <col min="1" max="1" width="15.44140625" customWidth="1"/>
    <col min="2" max="2" width="8.77734375" customWidth="1"/>
  </cols>
  <sheetData>
    <row r="1" spans="1:3" x14ac:dyDescent="0.3">
      <c r="A1" s="15" t="s">
        <v>101</v>
      </c>
      <c r="B1" s="15" t="s">
        <v>66</v>
      </c>
      <c r="C1" s="15" t="s">
        <v>92</v>
      </c>
    </row>
    <row r="2" spans="1:3" x14ac:dyDescent="0.3">
      <c r="A2" s="16" t="s">
        <v>73</v>
      </c>
      <c r="B2" s="17" t="s">
        <v>91</v>
      </c>
      <c r="C2" s="17" t="s">
        <v>26</v>
      </c>
    </row>
    <row r="3" spans="1:3" x14ac:dyDescent="0.3">
      <c r="A3" s="16" t="s">
        <v>74</v>
      </c>
      <c r="B3" s="17" t="s">
        <v>3</v>
      </c>
      <c r="C3" s="17" t="s">
        <v>28</v>
      </c>
    </row>
    <row r="4" spans="1:3" x14ac:dyDescent="0.3">
      <c r="A4" s="16" t="s">
        <v>75</v>
      </c>
      <c r="B4" s="17" t="s">
        <v>4</v>
      </c>
      <c r="C4" s="17" t="s">
        <v>29</v>
      </c>
    </row>
    <row r="5" spans="1:3" x14ac:dyDescent="0.3">
      <c r="A5" s="16" t="s">
        <v>22</v>
      </c>
      <c r="B5" s="17" t="s">
        <v>5</v>
      </c>
      <c r="C5" s="17" t="s">
        <v>30</v>
      </c>
    </row>
    <row r="6" spans="1:3" x14ac:dyDescent="0.3">
      <c r="A6" s="16" t="s">
        <v>104</v>
      </c>
      <c r="B6" s="17" t="s">
        <v>89</v>
      </c>
      <c r="C6" s="17" t="s">
        <v>33</v>
      </c>
    </row>
    <row r="7" spans="1:3" x14ac:dyDescent="0.3">
      <c r="A7" s="16" t="s">
        <v>24</v>
      </c>
      <c r="B7" s="17" t="s">
        <v>90</v>
      </c>
      <c r="C7" s="17" t="s">
        <v>34</v>
      </c>
    </row>
    <row r="8" spans="1:3" x14ac:dyDescent="0.3">
      <c r="A8" s="16" t="s">
        <v>20</v>
      </c>
      <c r="B8" s="17"/>
      <c r="C8" s="17" t="s">
        <v>35</v>
      </c>
    </row>
    <row r="9" spans="1:3" x14ac:dyDescent="0.3">
      <c r="A9" s="16" t="s">
        <v>7</v>
      </c>
      <c r="B9" s="17"/>
      <c r="C9" s="17" t="s">
        <v>37</v>
      </c>
    </row>
    <row r="10" spans="1:3" x14ac:dyDescent="0.3">
      <c r="A10" s="16" t="s">
        <v>23</v>
      </c>
      <c r="B10" s="17"/>
      <c r="C10" s="17" t="s">
        <v>39</v>
      </c>
    </row>
    <row r="11" spans="1:3" x14ac:dyDescent="0.3">
      <c r="B11" s="17"/>
      <c r="C11" s="17" t="s">
        <v>40</v>
      </c>
    </row>
    <row r="12" spans="1:3" x14ac:dyDescent="0.3">
      <c r="B12" s="17"/>
      <c r="C12" s="17" t="s">
        <v>41</v>
      </c>
    </row>
    <row r="13" spans="1:3" x14ac:dyDescent="0.3">
      <c r="B13" s="17"/>
      <c r="C13" s="17" t="s">
        <v>42</v>
      </c>
    </row>
    <row r="14" spans="1:3" x14ac:dyDescent="0.3">
      <c r="B14" s="17"/>
      <c r="C14" s="17" t="s">
        <v>43</v>
      </c>
    </row>
    <row r="15" spans="1:3" x14ac:dyDescent="0.3">
      <c r="B15" s="17"/>
      <c r="C15" s="17" t="s">
        <v>44</v>
      </c>
    </row>
    <row r="16" spans="1:3" x14ac:dyDescent="0.3">
      <c r="B16" s="17"/>
      <c r="C16" s="17" t="s">
        <v>45</v>
      </c>
    </row>
    <row r="17" spans="1:3" x14ac:dyDescent="0.3">
      <c r="B17" s="17"/>
      <c r="C17" s="17" t="s">
        <v>46</v>
      </c>
    </row>
    <row r="18" spans="1:3" x14ac:dyDescent="0.3">
      <c r="A18" s="17"/>
      <c r="C18" t="s">
        <v>49</v>
      </c>
    </row>
    <row r="19" spans="1:3" x14ac:dyDescent="0.3">
      <c r="C19" t="s">
        <v>50</v>
      </c>
    </row>
    <row r="20" spans="1:3" x14ac:dyDescent="0.3">
      <c r="C20" t="s">
        <v>51</v>
      </c>
    </row>
    <row r="21" spans="1:3" x14ac:dyDescent="0.3">
      <c r="C21" t="s">
        <v>53</v>
      </c>
    </row>
    <row r="22" spans="1:3" x14ac:dyDescent="0.3">
      <c r="C22" t="s">
        <v>80</v>
      </c>
    </row>
    <row r="23" spans="1:3" x14ac:dyDescent="0.3">
      <c r="C23" t="s">
        <v>81</v>
      </c>
    </row>
    <row r="24" spans="1:3" x14ac:dyDescent="0.3">
      <c r="C24" t="s">
        <v>82</v>
      </c>
    </row>
    <row r="25" spans="1:3" x14ac:dyDescent="0.3">
      <c r="C25" t="s">
        <v>83</v>
      </c>
    </row>
    <row r="26" spans="1:3" x14ac:dyDescent="0.3">
      <c r="C26" t="s">
        <v>93</v>
      </c>
    </row>
    <row r="27" spans="1:3" x14ac:dyDescent="0.3">
      <c r="C27" t="s">
        <v>94</v>
      </c>
    </row>
    <row r="28" spans="1:3" x14ac:dyDescent="0.3">
      <c r="C28" t="str">
        <f>CONCATENATE("A",C2)</f>
        <v>AA</v>
      </c>
    </row>
    <row r="29" spans="1:3" x14ac:dyDescent="0.3">
      <c r="C29" t="str">
        <f t="shared" ref="C29:C53" si="0">CONCATENATE("A",C3)</f>
        <v>AB</v>
      </c>
    </row>
    <row r="30" spans="1:3" x14ac:dyDescent="0.3">
      <c r="C30" t="str">
        <f t="shared" si="0"/>
        <v>AC</v>
      </c>
    </row>
    <row r="31" spans="1:3" x14ac:dyDescent="0.3">
      <c r="C31" t="str">
        <f t="shared" si="0"/>
        <v>AD</v>
      </c>
    </row>
    <row r="32" spans="1:3" x14ac:dyDescent="0.3">
      <c r="C32" t="str">
        <f t="shared" si="0"/>
        <v>AE</v>
      </c>
    </row>
    <row r="33" spans="3:3" x14ac:dyDescent="0.3">
      <c r="C33" t="str">
        <f t="shared" si="0"/>
        <v>AF</v>
      </c>
    </row>
    <row r="34" spans="3:3" x14ac:dyDescent="0.3">
      <c r="C34" t="str">
        <f t="shared" si="0"/>
        <v>AG</v>
      </c>
    </row>
    <row r="35" spans="3:3" x14ac:dyDescent="0.3">
      <c r="C35" t="str">
        <f t="shared" si="0"/>
        <v>AH</v>
      </c>
    </row>
    <row r="36" spans="3:3" x14ac:dyDescent="0.3">
      <c r="C36" t="str">
        <f t="shared" si="0"/>
        <v>AI</v>
      </c>
    </row>
    <row r="37" spans="3:3" x14ac:dyDescent="0.3">
      <c r="C37" t="str">
        <f t="shared" si="0"/>
        <v>AJ</v>
      </c>
    </row>
    <row r="38" spans="3:3" x14ac:dyDescent="0.3">
      <c r="C38" t="str">
        <f t="shared" si="0"/>
        <v>AK</v>
      </c>
    </row>
    <row r="39" spans="3:3" x14ac:dyDescent="0.3">
      <c r="C39" t="str">
        <f t="shared" si="0"/>
        <v>AL</v>
      </c>
    </row>
    <row r="40" spans="3:3" x14ac:dyDescent="0.3">
      <c r="C40" t="str">
        <f t="shared" si="0"/>
        <v>AM</v>
      </c>
    </row>
    <row r="41" spans="3:3" x14ac:dyDescent="0.3">
      <c r="C41" t="str">
        <f t="shared" si="0"/>
        <v>AN</v>
      </c>
    </row>
    <row r="42" spans="3:3" x14ac:dyDescent="0.3">
      <c r="C42" t="str">
        <f t="shared" si="0"/>
        <v>AO</v>
      </c>
    </row>
    <row r="43" spans="3:3" x14ac:dyDescent="0.3">
      <c r="C43" t="str">
        <f t="shared" si="0"/>
        <v>AP</v>
      </c>
    </row>
    <row r="44" spans="3:3" x14ac:dyDescent="0.3">
      <c r="C44" t="str">
        <f t="shared" si="0"/>
        <v>AQ</v>
      </c>
    </row>
    <row r="45" spans="3:3" x14ac:dyDescent="0.3">
      <c r="C45" t="str">
        <f t="shared" si="0"/>
        <v>AR</v>
      </c>
    </row>
    <row r="46" spans="3:3" x14ac:dyDescent="0.3">
      <c r="C46" t="str">
        <f t="shared" si="0"/>
        <v>AS</v>
      </c>
    </row>
    <row r="47" spans="3:3" x14ac:dyDescent="0.3">
      <c r="C47" t="str">
        <f t="shared" si="0"/>
        <v>AT</v>
      </c>
    </row>
    <row r="48" spans="3:3" x14ac:dyDescent="0.3">
      <c r="C48" t="str">
        <f t="shared" si="0"/>
        <v>AU</v>
      </c>
    </row>
    <row r="49" spans="3:3" x14ac:dyDescent="0.3">
      <c r="C49" t="str">
        <f t="shared" si="0"/>
        <v>AV</v>
      </c>
    </row>
    <row r="50" spans="3:3" x14ac:dyDescent="0.3">
      <c r="C50" t="str">
        <f t="shared" si="0"/>
        <v>AW</v>
      </c>
    </row>
    <row r="51" spans="3:3" x14ac:dyDescent="0.3">
      <c r="C51" t="str">
        <f t="shared" si="0"/>
        <v>AX</v>
      </c>
    </row>
    <row r="52" spans="3:3" x14ac:dyDescent="0.3">
      <c r="C52" t="str">
        <f t="shared" si="0"/>
        <v>AY</v>
      </c>
    </row>
    <row r="53" spans="3:3" x14ac:dyDescent="0.3">
      <c r="C53" t="str">
        <f t="shared" si="0"/>
        <v>AZ</v>
      </c>
    </row>
    <row r="54" spans="3:3" x14ac:dyDescent="0.3">
      <c r="C54" t="str">
        <f>CONCATENATE("B",C2)</f>
        <v>BA</v>
      </c>
    </row>
    <row r="55" spans="3:3" x14ac:dyDescent="0.3">
      <c r="C55" t="str">
        <f t="shared" ref="C55:C79" si="1">CONCATENATE("B",C3)</f>
        <v>BB</v>
      </c>
    </row>
    <row r="56" spans="3:3" x14ac:dyDescent="0.3">
      <c r="C56" t="str">
        <f t="shared" si="1"/>
        <v>BC</v>
      </c>
    </row>
    <row r="57" spans="3:3" x14ac:dyDescent="0.3">
      <c r="C57" t="str">
        <f t="shared" si="1"/>
        <v>BD</v>
      </c>
    </row>
    <row r="58" spans="3:3" x14ac:dyDescent="0.3">
      <c r="C58" t="str">
        <f t="shared" si="1"/>
        <v>BE</v>
      </c>
    </row>
    <row r="59" spans="3:3" x14ac:dyDescent="0.3">
      <c r="C59" t="str">
        <f t="shared" si="1"/>
        <v>BF</v>
      </c>
    </row>
    <row r="60" spans="3:3" x14ac:dyDescent="0.3">
      <c r="C60" t="str">
        <f t="shared" si="1"/>
        <v>BG</v>
      </c>
    </row>
    <row r="61" spans="3:3" x14ac:dyDescent="0.3">
      <c r="C61" t="str">
        <f t="shared" si="1"/>
        <v>BH</v>
      </c>
    </row>
    <row r="62" spans="3:3" x14ac:dyDescent="0.3">
      <c r="C62" t="str">
        <f t="shared" si="1"/>
        <v>BI</v>
      </c>
    </row>
    <row r="63" spans="3:3" x14ac:dyDescent="0.3">
      <c r="C63" t="str">
        <f t="shared" si="1"/>
        <v>BJ</v>
      </c>
    </row>
    <row r="64" spans="3:3" x14ac:dyDescent="0.3">
      <c r="C64" t="str">
        <f t="shared" si="1"/>
        <v>BK</v>
      </c>
    </row>
    <row r="65" spans="3:3" x14ac:dyDescent="0.3">
      <c r="C65" t="str">
        <f t="shared" si="1"/>
        <v>BL</v>
      </c>
    </row>
    <row r="66" spans="3:3" x14ac:dyDescent="0.3">
      <c r="C66" t="str">
        <f t="shared" si="1"/>
        <v>BM</v>
      </c>
    </row>
    <row r="67" spans="3:3" x14ac:dyDescent="0.3">
      <c r="C67" t="str">
        <f t="shared" si="1"/>
        <v>BN</v>
      </c>
    </row>
    <row r="68" spans="3:3" x14ac:dyDescent="0.3">
      <c r="C68" t="str">
        <f t="shared" si="1"/>
        <v>BO</v>
      </c>
    </row>
    <row r="69" spans="3:3" x14ac:dyDescent="0.3">
      <c r="C69" t="str">
        <f t="shared" si="1"/>
        <v>BP</v>
      </c>
    </row>
    <row r="70" spans="3:3" x14ac:dyDescent="0.3">
      <c r="C70" t="str">
        <f t="shared" si="1"/>
        <v>BQ</v>
      </c>
    </row>
    <row r="71" spans="3:3" x14ac:dyDescent="0.3">
      <c r="C71" t="str">
        <f t="shared" si="1"/>
        <v>BR</v>
      </c>
    </row>
    <row r="72" spans="3:3" x14ac:dyDescent="0.3">
      <c r="C72" t="str">
        <f t="shared" si="1"/>
        <v>BS</v>
      </c>
    </row>
    <row r="73" spans="3:3" x14ac:dyDescent="0.3">
      <c r="C73" t="str">
        <f t="shared" si="1"/>
        <v>BT</v>
      </c>
    </row>
    <row r="74" spans="3:3" x14ac:dyDescent="0.3">
      <c r="C74" t="str">
        <f t="shared" si="1"/>
        <v>BU</v>
      </c>
    </row>
    <row r="75" spans="3:3" x14ac:dyDescent="0.3">
      <c r="C75" t="str">
        <f t="shared" si="1"/>
        <v>BV</v>
      </c>
    </row>
    <row r="76" spans="3:3" x14ac:dyDescent="0.3">
      <c r="C76" t="str">
        <f t="shared" si="1"/>
        <v>BW</v>
      </c>
    </row>
    <row r="77" spans="3:3" x14ac:dyDescent="0.3">
      <c r="C77" t="str">
        <f t="shared" si="1"/>
        <v>BX</v>
      </c>
    </row>
    <row r="78" spans="3:3" x14ac:dyDescent="0.3">
      <c r="C78" t="str">
        <f t="shared" si="1"/>
        <v>BY</v>
      </c>
    </row>
    <row r="79" spans="3:3" x14ac:dyDescent="0.3">
      <c r="C79" t="str">
        <f t="shared" si="1"/>
        <v>BZ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Conceitos &amp; Instruções</vt:lpstr>
      <vt:lpstr>Áreas máximas</vt:lpstr>
      <vt:lpstr>Q. Geral</vt:lpstr>
      <vt:lpstr>Q. Edifício A</vt:lpstr>
      <vt:lpstr>Q. Edifício B</vt:lpstr>
      <vt:lpstr>Q. Edifício C</vt:lpstr>
      <vt:lpstr>Listas</vt:lpstr>
      <vt:lpstr>'Áreas máximas'!Print_Area</vt:lpstr>
      <vt:lpstr>'Conceitos &amp; Instruções'!Print_Area</vt:lpstr>
      <vt:lpstr>'Q. Edifício A'!Print_Area</vt:lpstr>
      <vt:lpstr>'Q. Edifício B'!Print_Area</vt:lpstr>
      <vt:lpstr>'Q. Edifício C'!Print_Area</vt:lpstr>
      <vt:lpstr>'Q. Geral'!Print_Area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Luís Gonçalves</cp:lastModifiedBy>
  <cp:lastPrinted>2022-02-05T10:33:37Z</cp:lastPrinted>
  <dcterms:created xsi:type="dcterms:W3CDTF">2020-10-01T08:38:38Z</dcterms:created>
  <dcterms:modified xsi:type="dcterms:W3CDTF">2022-08-01T17:10:43Z</dcterms:modified>
</cp:coreProperties>
</file>